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policy0.sharepoint.com/Shared Documents/MainData/Clients/348 MPHI/Deliverable 3 DMC Data Collection &amp; Analysis/3e JCAR/Arrest Tables/2023 Arrest Data/"/>
    </mc:Choice>
  </mc:AlternateContent>
  <xr:revisionPtr revIDLastSave="7" documentId="8_{39F7EB09-8326-4F8A-B143-73E10F83816C}" xr6:coauthVersionLast="47" xr6:coauthVersionMax="47" xr10:uidLastSave="{855CDDE0-F6D8-48C5-8DCB-4303568D5867}"/>
  <bookViews>
    <workbookView xWindow="-120" yWindow="-120" windowWidth="29040" windowHeight="15720" tabRatio="1000" xr2:uid="{00000000-000D-0000-FFFF-FFFF00000000}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t Clair" sheetId="14" r:id="rId75"/>
    <sheet name="S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definedNames>
    <definedName name="_xlnm.Print_Area" localSheetId="1">Alcona!$A$1:$N$43</definedName>
    <definedName name="_xlnm.Print_Area" localSheetId="2">Alger!$A$1:$N$43</definedName>
    <definedName name="_xlnm.Print_Area" localSheetId="3">Allegan!$A$1:$N$43</definedName>
    <definedName name="_xlnm.Print_Area" localSheetId="4">Alpena!$A$1:$N$43</definedName>
    <definedName name="_xlnm.Print_Area" localSheetId="5">Antrim!$A$1:$N$43</definedName>
    <definedName name="_xlnm.Print_Area" localSheetId="6">Arenac!$A$1:$N$43</definedName>
    <definedName name="_xlnm.Print_Area" localSheetId="7">Baraga!$A$1:$N$43</definedName>
    <definedName name="_xlnm.Print_Area" localSheetId="8">Barry!$A$1:$N$43</definedName>
    <definedName name="_xlnm.Print_Area" localSheetId="9">Bay!$A$1:$N$43</definedName>
    <definedName name="_xlnm.Print_Area" localSheetId="10">Benzie!$A$1:$N$43</definedName>
    <definedName name="_xlnm.Print_Area" localSheetId="11">Berrien!$A$1:$N$43</definedName>
    <definedName name="_xlnm.Print_Area" localSheetId="12">Branch!$A$1:$N$43</definedName>
    <definedName name="_xlnm.Print_Area" localSheetId="13">Calhoun!$A$1:$N$43</definedName>
    <definedName name="_xlnm.Print_Area" localSheetId="14">Cass!$A$1:$N$43</definedName>
    <definedName name="_xlnm.Print_Area" localSheetId="15">Charlevoix!$A$1:$N$43</definedName>
    <definedName name="_xlnm.Print_Area" localSheetId="16">Cheboygan!$A$1:$N$43</definedName>
    <definedName name="_xlnm.Print_Area" localSheetId="17">Chippewa!$A$1:$N$43</definedName>
    <definedName name="_xlnm.Print_Area" localSheetId="18">Clare!$A$1:$N$43</definedName>
    <definedName name="_xlnm.Print_Area" localSheetId="19">Clinton!$A$1:$N$43</definedName>
    <definedName name="_xlnm.Print_Area" localSheetId="20">Crawford!$A$1:$N$43</definedName>
    <definedName name="_xlnm.Print_Area" localSheetId="21">Delta!$A$1:$N$43</definedName>
    <definedName name="_xlnm.Print_Area" localSheetId="22">Dickinson!$A$1:$N$43</definedName>
    <definedName name="_xlnm.Print_Area" localSheetId="23">Eaton!$A$1:$N$43</definedName>
    <definedName name="_xlnm.Print_Area" localSheetId="24">Emmet!$A$1:$N$43</definedName>
    <definedName name="_xlnm.Print_Area" localSheetId="25">Genesee!$A$1:$N$43</definedName>
    <definedName name="_xlnm.Print_Area" localSheetId="26">Gladwin!$A$1:$N$43</definedName>
    <definedName name="_xlnm.Print_Area" localSheetId="27">Gogebic!$A$1:$N$43</definedName>
    <definedName name="_xlnm.Print_Area" localSheetId="28">'Grand Traverse'!$A$1:$N$43</definedName>
    <definedName name="_xlnm.Print_Area" localSheetId="29">Gratiot!$A$1:$N$43</definedName>
    <definedName name="_xlnm.Print_Area" localSheetId="30">Hillsdale!$A$1:$N$43</definedName>
    <definedName name="_xlnm.Print_Area" localSheetId="31">Houghton!$A$1:$N$43</definedName>
    <definedName name="_xlnm.Print_Area" localSheetId="32">Huron!$A$1:$N$43</definedName>
    <definedName name="_xlnm.Print_Area" localSheetId="33">Ingham!$A$1:$N$43</definedName>
    <definedName name="_xlnm.Print_Area" localSheetId="34">Ionia!$A$1:$N$43</definedName>
    <definedName name="_xlnm.Print_Area" localSheetId="35">Iosco!$A$1:$N$43</definedName>
    <definedName name="_xlnm.Print_Area" localSheetId="36">Iron!$A$1:$N$43</definedName>
    <definedName name="_xlnm.Print_Area" localSheetId="37">Isabella!$A$1:$N$43</definedName>
    <definedName name="_xlnm.Print_Area" localSheetId="38">Jackson!$A$1:$N$43</definedName>
    <definedName name="_xlnm.Print_Area" localSheetId="39">Kalamazoo!$A$1:$N$43</definedName>
    <definedName name="_xlnm.Print_Area" localSheetId="40">Kalkaska!$A$1:$N$43</definedName>
    <definedName name="_xlnm.Print_Area" localSheetId="41">Kent!$A$1:$N$43</definedName>
    <definedName name="_xlnm.Print_Area" localSheetId="42">Keweenaw!$A$1:$N$43</definedName>
    <definedName name="_xlnm.Print_Area" localSheetId="43">Lake!$A$1:$N$43</definedName>
    <definedName name="_xlnm.Print_Area" localSheetId="44">Lapeer!$A$1:$N$43</definedName>
    <definedName name="_xlnm.Print_Area" localSheetId="45">Leelanau!$A$1:$N$43</definedName>
    <definedName name="_xlnm.Print_Area" localSheetId="46">Lenawee!$A$1:$N$43</definedName>
    <definedName name="_xlnm.Print_Area" localSheetId="47">Livingston!$A$1:$N$43</definedName>
    <definedName name="_xlnm.Print_Area" localSheetId="48">Luce!$A$1:$N$43</definedName>
    <definedName name="_xlnm.Print_Area" localSheetId="49">Mackinac!$A$1:$N$43</definedName>
    <definedName name="_xlnm.Print_Area" localSheetId="50">Macomb!$A$1:$N$43</definedName>
    <definedName name="_xlnm.Print_Area" localSheetId="51">Manistee!$A$1:$N$43</definedName>
    <definedName name="_xlnm.Print_Area" localSheetId="52">Marquette!$A$1:$N$43</definedName>
    <definedName name="_xlnm.Print_Area" localSheetId="53">Mason!$A$1:$N$43</definedName>
    <definedName name="_xlnm.Print_Area" localSheetId="54">Mecosta!$A$1:$N$43</definedName>
    <definedName name="_xlnm.Print_Area" localSheetId="55">Menominee!$A$1:$N$43</definedName>
    <definedName name="_xlnm.Print_Area" localSheetId="0">Michigan!$A$1:$N$43</definedName>
    <definedName name="_xlnm.Print_Area" localSheetId="56">Midland!$A$1:$N$43</definedName>
    <definedName name="_xlnm.Print_Area" localSheetId="57">Missaukee!$A$1:$N$43</definedName>
    <definedName name="_xlnm.Print_Area" localSheetId="58">Monroe!$A$1:$N$43</definedName>
    <definedName name="_xlnm.Print_Area" localSheetId="59">Montcalm!$A$1:$N$43</definedName>
    <definedName name="_xlnm.Print_Area" localSheetId="60">Montmorency!$A$1:$N$43</definedName>
    <definedName name="_xlnm.Print_Area" localSheetId="61">Muskegon!$A$1:$N$43</definedName>
    <definedName name="_xlnm.Print_Area" localSheetId="62">Newaygo!$A$1:$N$43</definedName>
    <definedName name="_xlnm.Print_Area" localSheetId="63">Oakland!$A$1:$N$43</definedName>
    <definedName name="_xlnm.Print_Area" localSheetId="64">Oceana!$A$1:$N$43</definedName>
    <definedName name="_xlnm.Print_Area" localSheetId="65">Ogemaw!$A$1:$N$43</definedName>
    <definedName name="_xlnm.Print_Area" localSheetId="66">Ontonagon!$A$1:$N$43</definedName>
    <definedName name="_xlnm.Print_Area" localSheetId="67">Osceola!$A$1:$N$43</definedName>
    <definedName name="_xlnm.Print_Area" localSheetId="68">Oscoda!$A$1:$N$43</definedName>
    <definedName name="_xlnm.Print_Area" localSheetId="69">Otsego!$A$1:$N$43</definedName>
    <definedName name="_xlnm.Print_Area" localSheetId="70">Ottawa!$A$1:$N$43</definedName>
    <definedName name="_xlnm.Print_Area" localSheetId="71">'Presque Isle'!$A$1:$N$43</definedName>
    <definedName name="_xlnm.Print_Area" localSheetId="72">Roscommon!$A$1:$N$43</definedName>
    <definedName name="_xlnm.Print_Area" localSheetId="73">Saginaw!$A$1:$N$43</definedName>
    <definedName name="_xlnm.Print_Area" localSheetId="76">Sanilac!$A$1:$N$43</definedName>
    <definedName name="_xlnm.Print_Area" localSheetId="77">Schoolcraft!$A$1:$N$43</definedName>
    <definedName name="_xlnm.Print_Area" localSheetId="78">Shiawassee!$A$1:$N$43</definedName>
    <definedName name="_xlnm.Print_Area" localSheetId="74">'St Clair'!$A$1:$N$43</definedName>
    <definedName name="_xlnm.Print_Area" localSheetId="75">'St Joseph'!$A$1:$N$43</definedName>
    <definedName name="_xlnm.Print_Area" localSheetId="79">Tuscola!$A$1:$N$43</definedName>
    <definedName name="_xlnm.Print_Area" localSheetId="80">'Van Buren'!$A$1:$N$43</definedName>
    <definedName name="_xlnm.Print_Area" localSheetId="81">Washtenaw!$A$1:$N$43</definedName>
    <definedName name="_xlnm.Print_Area" localSheetId="82">Wayne!$A$1:$N$43</definedName>
    <definedName name="_xlnm.Print_Area" localSheetId="83">Wexford!$A$1:$N$43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9" l="1"/>
  <c r="B24" i="19"/>
  <c r="B25" i="19"/>
  <c r="B26" i="19"/>
  <c r="B27" i="19"/>
  <c r="B28" i="19"/>
  <c r="B30" i="19"/>
  <c r="B31" i="19"/>
  <c r="B32" i="19"/>
  <c r="B33" i="19"/>
  <c r="B34" i="19"/>
  <c r="B35" i="19"/>
  <c r="B36" i="19"/>
  <c r="B37" i="19"/>
  <c r="B38" i="19"/>
  <c r="B39" i="19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23" i="19"/>
  <c r="B23" i="18"/>
  <c r="B23" i="17"/>
  <c r="B23" i="16"/>
  <c r="B23" i="15"/>
  <c r="B23" i="14"/>
  <c r="B23" i="13"/>
  <c r="B23" i="12"/>
  <c r="B23" i="11"/>
  <c r="B23" i="10"/>
  <c r="B23" i="9"/>
  <c r="B23" i="8"/>
  <c r="B23" i="7"/>
  <c r="B23" i="6"/>
  <c r="B23" i="3"/>
  <c r="B23" i="20"/>
  <c r="B18" i="19"/>
  <c r="B19" i="19"/>
  <c r="B20" i="19"/>
  <c r="B18" i="18"/>
  <c r="B19" i="18"/>
  <c r="B20" i="18"/>
  <c r="B18" i="17"/>
  <c r="B19" i="17"/>
  <c r="B20" i="17"/>
  <c r="B18" i="16"/>
  <c r="B19" i="16"/>
  <c r="B20" i="16"/>
  <c r="B18" i="15"/>
  <c r="B19" i="15"/>
  <c r="B20" i="15"/>
  <c r="B18" i="14"/>
  <c r="B19" i="14"/>
  <c r="B20" i="14"/>
  <c r="B18" i="13"/>
  <c r="B19" i="13"/>
  <c r="B20" i="13"/>
  <c r="B18" i="12"/>
  <c r="B19" i="12"/>
  <c r="B20" i="12"/>
  <c r="B18" i="11"/>
  <c r="B19" i="11"/>
  <c r="B20" i="11"/>
  <c r="B18" i="10"/>
  <c r="B19" i="10"/>
  <c r="B20" i="10"/>
  <c r="B18" i="9"/>
  <c r="B19" i="9"/>
  <c r="B20" i="9"/>
  <c r="B18" i="8"/>
  <c r="B19" i="8"/>
  <c r="B20" i="8"/>
  <c r="B18" i="7"/>
  <c r="B19" i="7"/>
  <c r="B20" i="7"/>
  <c r="B18" i="6"/>
  <c r="B19" i="6"/>
  <c r="B20" i="6"/>
  <c r="B18" i="3"/>
  <c r="B19" i="3"/>
  <c r="B20" i="3"/>
  <c r="B18" i="20"/>
  <c r="B19" i="20"/>
  <c r="B20" i="20"/>
  <c r="B17" i="19"/>
  <c r="B17" i="18"/>
  <c r="B17" i="17"/>
  <c r="B17" i="16"/>
  <c r="B17" i="15"/>
  <c r="B17" i="14"/>
  <c r="B17" i="13"/>
  <c r="B17" i="12"/>
  <c r="B17" i="11"/>
  <c r="B17" i="10"/>
  <c r="B17" i="9"/>
  <c r="B17" i="8"/>
  <c r="B17" i="7"/>
  <c r="B17" i="6"/>
  <c r="B17" i="3"/>
  <c r="B17" i="20"/>
  <c r="B12" i="19"/>
  <c r="B13" i="19"/>
  <c r="B14" i="19"/>
  <c r="B12" i="18"/>
  <c r="B13" i="18"/>
  <c r="B14" i="18"/>
  <c r="B12" i="17"/>
  <c r="B13" i="17"/>
  <c r="B14" i="17"/>
  <c r="B12" i="16"/>
  <c r="B13" i="16"/>
  <c r="B14" i="16"/>
  <c r="B12" i="15"/>
  <c r="B13" i="15"/>
  <c r="B14" i="15"/>
  <c r="B12" i="14"/>
  <c r="B13" i="14"/>
  <c r="B14" i="14"/>
  <c r="B12" i="13"/>
  <c r="B13" i="13"/>
  <c r="B14" i="13"/>
  <c r="B12" i="12"/>
  <c r="B13" i="12"/>
  <c r="B14" i="12"/>
  <c r="B12" i="11"/>
  <c r="B13" i="11"/>
  <c r="B14" i="11"/>
  <c r="B12" i="10"/>
  <c r="B13" i="10"/>
  <c r="B14" i="10"/>
  <c r="B12" i="9"/>
  <c r="B13" i="9"/>
  <c r="B14" i="9"/>
  <c r="B12" i="8"/>
  <c r="B13" i="8"/>
  <c r="B14" i="8"/>
  <c r="B12" i="7"/>
  <c r="B13" i="7"/>
  <c r="B14" i="7"/>
  <c r="B12" i="6"/>
  <c r="B13" i="6"/>
  <c r="B14" i="6"/>
  <c r="B12" i="3"/>
  <c r="B13" i="3"/>
  <c r="B14" i="3"/>
  <c r="B12" i="20"/>
  <c r="B13" i="20"/>
  <c r="B14" i="20"/>
  <c r="B11" i="19"/>
  <c r="B11" i="18"/>
  <c r="B11" i="17"/>
  <c r="B11" i="16"/>
  <c r="B11" i="15"/>
  <c r="B11" i="14"/>
  <c r="B11" i="13"/>
  <c r="B11" i="12"/>
  <c r="B11" i="11"/>
  <c r="B11" i="10"/>
  <c r="B11" i="9"/>
  <c r="B11" i="8"/>
  <c r="B11" i="7"/>
  <c r="B11" i="6"/>
  <c r="B11" i="3"/>
  <c r="B11" i="20"/>
  <c r="B40" i="4"/>
  <c r="B40" i="84"/>
  <c r="B40" i="83"/>
  <c r="B40" i="82"/>
  <c r="B40" i="81"/>
  <c r="B40" i="80"/>
  <c r="B40" i="79"/>
  <c r="B40" i="78"/>
  <c r="B40" i="77"/>
  <c r="B40" i="76"/>
  <c r="B40" i="75"/>
  <c r="B40" i="74"/>
  <c r="B40" i="73"/>
  <c r="B40" i="72"/>
  <c r="B40" i="71"/>
  <c r="B40" i="70"/>
  <c r="B40" i="69"/>
  <c r="B40" i="68"/>
  <c r="B40" i="67"/>
  <c r="B40" i="66"/>
  <c r="B40" i="65"/>
  <c r="B40" i="64"/>
  <c r="B40" i="63"/>
  <c r="B40" i="62"/>
  <c r="B40" i="61"/>
  <c r="B40" i="60"/>
  <c r="B40" i="59"/>
  <c r="B40" i="58"/>
  <c r="B40" i="57"/>
  <c r="B40" i="56"/>
  <c r="B40" i="85"/>
  <c r="B40" i="55"/>
  <c r="B40" i="54"/>
  <c r="B40" i="53"/>
  <c r="B40" i="52"/>
  <c r="B40" i="51"/>
  <c r="B40" i="50"/>
  <c r="B40" i="49"/>
  <c r="B40" i="48"/>
  <c r="B40" i="47"/>
  <c r="B40" i="46"/>
  <c r="B40" i="45"/>
  <c r="B40" i="44"/>
  <c r="B40" i="43"/>
  <c r="B40" i="42"/>
  <c r="B40" i="41"/>
  <c r="B40" i="40"/>
  <c r="B40" i="39"/>
  <c r="B40" i="38"/>
  <c r="B40" i="37"/>
  <c r="B40" i="36"/>
  <c r="B40" i="35"/>
  <c r="B40" i="34"/>
  <c r="B40" i="33"/>
  <c r="B40" i="32"/>
  <c r="B40" i="31"/>
  <c r="B40" i="30"/>
  <c r="B40" i="29"/>
  <c r="B40" i="28"/>
  <c r="B40" i="27"/>
  <c r="B40" i="26"/>
  <c r="B40" i="25"/>
  <c r="B40" i="24"/>
  <c r="B40" i="23"/>
  <c r="B40" i="22"/>
  <c r="B40" i="21"/>
  <c r="B40" i="20"/>
  <c r="B40" i="19"/>
  <c r="B40" i="18"/>
  <c r="B40" i="17"/>
  <c r="B40" i="16"/>
  <c r="B40" i="15"/>
  <c r="B40" i="14"/>
  <c r="B40" i="13"/>
  <c r="B40" i="12"/>
  <c r="B40" i="11"/>
  <c r="B40" i="10"/>
  <c r="B40" i="9"/>
  <c r="B40" i="8"/>
  <c r="B40" i="7"/>
  <c r="B40" i="6"/>
  <c r="B40" i="3"/>
  <c r="B40" i="2"/>
  <c r="H40" i="1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24" i="84"/>
  <c r="B25" i="84"/>
  <c r="B26" i="84"/>
  <c r="B27" i="84"/>
  <c r="B28" i="84"/>
  <c r="B29" i="84"/>
  <c r="B30" i="84"/>
  <c r="B31" i="84"/>
  <c r="B32" i="84"/>
  <c r="B33" i="84"/>
  <c r="B34" i="84"/>
  <c r="B35" i="84"/>
  <c r="B36" i="84"/>
  <c r="B37" i="84"/>
  <c r="B38" i="84"/>
  <c r="B39" i="84"/>
  <c r="B24" i="83"/>
  <c r="B25" i="83"/>
  <c r="B26" i="83"/>
  <c r="B27" i="83"/>
  <c r="B28" i="83"/>
  <c r="B29" i="83"/>
  <c r="B30" i="83"/>
  <c r="B31" i="83"/>
  <c r="B32" i="83"/>
  <c r="B33" i="83"/>
  <c r="B34" i="83"/>
  <c r="B35" i="83"/>
  <c r="B36" i="83"/>
  <c r="B37" i="83"/>
  <c r="B38" i="83"/>
  <c r="B39" i="83"/>
  <c r="B24" i="82"/>
  <c r="B25" i="82"/>
  <c r="B26" i="82"/>
  <c r="B27" i="82"/>
  <c r="B28" i="82"/>
  <c r="B29" i="82"/>
  <c r="B30" i="82"/>
  <c r="B31" i="82"/>
  <c r="B32" i="82"/>
  <c r="B33" i="82"/>
  <c r="B34" i="82"/>
  <c r="B35" i="82"/>
  <c r="B36" i="82"/>
  <c r="B37" i="82"/>
  <c r="B38" i="82"/>
  <c r="B39" i="82"/>
  <c r="B24" i="81"/>
  <c r="B25" i="81"/>
  <c r="B26" i="81"/>
  <c r="B27" i="81"/>
  <c r="B28" i="81"/>
  <c r="B29" i="81"/>
  <c r="B30" i="81"/>
  <c r="B31" i="81"/>
  <c r="B32" i="81"/>
  <c r="B33" i="81"/>
  <c r="B34" i="81"/>
  <c r="B35" i="81"/>
  <c r="B36" i="81"/>
  <c r="B37" i="81"/>
  <c r="B38" i="81"/>
  <c r="B39" i="81"/>
  <c r="B24" i="80"/>
  <c r="B25" i="80"/>
  <c r="B26" i="80"/>
  <c r="B27" i="80"/>
  <c r="B28" i="80"/>
  <c r="B29" i="80"/>
  <c r="B30" i="80"/>
  <c r="B31" i="80"/>
  <c r="B32" i="80"/>
  <c r="B33" i="80"/>
  <c r="B34" i="80"/>
  <c r="B35" i="80"/>
  <c r="B36" i="80"/>
  <c r="B37" i="80"/>
  <c r="B38" i="80"/>
  <c r="B39" i="80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24" i="78"/>
  <c r="B25" i="78"/>
  <c r="B26" i="78"/>
  <c r="B27" i="78"/>
  <c r="B28" i="78"/>
  <c r="B29" i="78"/>
  <c r="B30" i="78"/>
  <c r="B31" i="78"/>
  <c r="B32" i="78"/>
  <c r="B33" i="78"/>
  <c r="B34" i="78"/>
  <c r="B35" i="78"/>
  <c r="B36" i="78"/>
  <c r="B37" i="78"/>
  <c r="B38" i="78"/>
  <c r="B39" i="78"/>
  <c r="B24" i="77"/>
  <c r="B25" i="77"/>
  <c r="B26" i="77"/>
  <c r="B27" i="77"/>
  <c r="B28" i="77"/>
  <c r="B29" i="77"/>
  <c r="B30" i="77"/>
  <c r="B31" i="77"/>
  <c r="B32" i="77"/>
  <c r="B33" i="77"/>
  <c r="B34" i="77"/>
  <c r="B35" i="77"/>
  <c r="B36" i="77"/>
  <c r="B37" i="77"/>
  <c r="B38" i="77"/>
  <c r="B39" i="77"/>
  <c r="B24" i="76"/>
  <c r="B25" i="76"/>
  <c r="B26" i="76"/>
  <c r="B27" i="76"/>
  <c r="B28" i="76"/>
  <c r="B29" i="76"/>
  <c r="B30" i="76"/>
  <c r="B31" i="76"/>
  <c r="B32" i="76"/>
  <c r="B33" i="76"/>
  <c r="B34" i="76"/>
  <c r="B35" i="76"/>
  <c r="B36" i="76"/>
  <c r="B37" i="76"/>
  <c r="B38" i="76"/>
  <c r="B39" i="76"/>
  <c r="B24" i="75"/>
  <c r="B25" i="75"/>
  <c r="B26" i="75"/>
  <c r="B27" i="75"/>
  <c r="B28" i="75"/>
  <c r="B29" i="75"/>
  <c r="B30" i="75"/>
  <c r="B31" i="75"/>
  <c r="B32" i="75"/>
  <c r="B33" i="75"/>
  <c r="B34" i="75"/>
  <c r="B35" i="75"/>
  <c r="B36" i="75"/>
  <c r="B37" i="75"/>
  <c r="B38" i="75"/>
  <c r="B39" i="75"/>
  <c r="B24" i="74"/>
  <c r="B25" i="74"/>
  <c r="B26" i="74"/>
  <c r="B27" i="74"/>
  <c r="B28" i="74"/>
  <c r="B29" i="74"/>
  <c r="B30" i="74"/>
  <c r="B31" i="74"/>
  <c r="B32" i="74"/>
  <c r="B33" i="74"/>
  <c r="B34" i="74"/>
  <c r="B35" i="74"/>
  <c r="B36" i="74"/>
  <c r="B37" i="74"/>
  <c r="B38" i="74"/>
  <c r="B39" i="74"/>
  <c r="B24" i="73"/>
  <c r="B25" i="73"/>
  <c r="B26" i="73"/>
  <c r="B27" i="73"/>
  <c r="B28" i="73"/>
  <c r="B29" i="73"/>
  <c r="B30" i="73"/>
  <c r="B31" i="73"/>
  <c r="B32" i="73"/>
  <c r="B33" i="73"/>
  <c r="B34" i="73"/>
  <c r="B35" i="73"/>
  <c r="B36" i="73"/>
  <c r="B37" i="73"/>
  <c r="B38" i="73"/>
  <c r="B39" i="73"/>
  <c r="B24" i="72"/>
  <c r="B25" i="72"/>
  <c r="B26" i="72"/>
  <c r="B27" i="72"/>
  <c r="B28" i="72"/>
  <c r="B29" i="72"/>
  <c r="B30" i="72"/>
  <c r="B31" i="72"/>
  <c r="B32" i="72"/>
  <c r="B33" i="72"/>
  <c r="B34" i="72"/>
  <c r="B35" i="72"/>
  <c r="B36" i="72"/>
  <c r="B37" i="72"/>
  <c r="B38" i="72"/>
  <c r="B39" i="72"/>
  <c r="B24" i="71"/>
  <c r="B25" i="71"/>
  <c r="B26" i="71"/>
  <c r="B27" i="71"/>
  <c r="B28" i="71"/>
  <c r="B29" i="71"/>
  <c r="B30" i="71"/>
  <c r="B31" i="71"/>
  <c r="B32" i="71"/>
  <c r="B33" i="71"/>
  <c r="B34" i="71"/>
  <c r="B35" i="71"/>
  <c r="B36" i="71"/>
  <c r="B37" i="71"/>
  <c r="B38" i="71"/>
  <c r="B39" i="71"/>
  <c r="B24" i="70"/>
  <c r="B25" i="70"/>
  <c r="B26" i="70"/>
  <c r="B27" i="70"/>
  <c r="B28" i="70"/>
  <c r="B29" i="70"/>
  <c r="B30" i="70"/>
  <c r="B31" i="70"/>
  <c r="B32" i="70"/>
  <c r="B33" i="70"/>
  <c r="B34" i="70"/>
  <c r="B35" i="70"/>
  <c r="B36" i="70"/>
  <c r="B37" i="70"/>
  <c r="B38" i="70"/>
  <c r="B39" i="70"/>
  <c r="B24" i="69"/>
  <c r="B25" i="69"/>
  <c r="B26" i="69"/>
  <c r="B27" i="69"/>
  <c r="B28" i="69"/>
  <c r="B29" i="69"/>
  <c r="B30" i="69"/>
  <c r="B31" i="69"/>
  <c r="B32" i="69"/>
  <c r="B33" i="69"/>
  <c r="B34" i="69"/>
  <c r="B35" i="69"/>
  <c r="B36" i="69"/>
  <c r="B37" i="69"/>
  <c r="B38" i="69"/>
  <c r="B39" i="69"/>
  <c r="B24" i="68"/>
  <c r="B25" i="68"/>
  <c r="B26" i="68"/>
  <c r="B27" i="68"/>
  <c r="B28" i="68"/>
  <c r="B29" i="68"/>
  <c r="B30" i="68"/>
  <c r="B31" i="68"/>
  <c r="B32" i="68"/>
  <c r="B33" i="68"/>
  <c r="B34" i="68"/>
  <c r="B35" i="68"/>
  <c r="B36" i="68"/>
  <c r="B37" i="68"/>
  <c r="B38" i="68"/>
  <c r="B39" i="68"/>
  <c r="B24" i="67"/>
  <c r="B25" i="67"/>
  <c r="B26" i="67"/>
  <c r="B27" i="67"/>
  <c r="B28" i="67"/>
  <c r="B29" i="67"/>
  <c r="B30" i="67"/>
  <c r="B31" i="67"/>
  <c r="B32" i="67"/>
  <c r="B33" i="67"/>
  <c r="B34" i="67"/>
  <c r="B35" i="67"/>
  <c r="B36" i="67"/>
  <c r="B37" i="67"/>
  <c r="B38" i="67"/>
  <c r="B39" i="67"/>
  <c r="B24" i="66"/>
  <c r="B25" i="66"/>
  <c r="B26" i="66"/>
  <c r="B27" i="66"/>
  <c r="B28" i="66"/>
  <c r="B29" i="66"/>
  <c r="B30" i="66"/>
  <c r="B31" i="66"/>
  <c r="B32" i="66"/>
  <c r="B33" i="66"/>
  <c r="B34" i="66"/>
  <c r="B35" i="66"/>
  <c r="B36" i="66"/>
  <c r="B37" i="66"/>
  <c r="B38" i="66"/>
  <c r="B39" i="66"/>
  <c r="B24" i="65"/>
  <c r="B25" i="65"/>
  <c r="B26" i="65"/>
  <c r="B27" i="65"/>
  <c r="B28" i="65"/>
  <c r="B29" i="65"/>
  <c r="B30" i="65"/>
  <c r="B31" i="65"/>
  <c r="B32" i="65"/>
  <c r="B33" i="65"/>
  <c r="B34" i="65"/>
  <c r="B35" i="65"/>
  <c r="B36" i="65"/>
  <c r="B37" i="65"/>
  <c r="B38" i="65"/>
  <c r="B39" i="65"/>
  <c r="B24" i="64"/>
  <c r="B25" i="64"/>
  <c r="B26" i="64"/>
  <c r="B27" i="64"/>
  <c r="B28" i="64"/>
  <c r="B29" i="64"/>
  <c r="B30" i="64"/>
  <c r="B31" i="64"/>
  <c r="B32" i="64"/>
  <c r="B33" i="64"/>
  <c r="B34" i="64"/>
  <c r="B35" i="64"/>
  <c r="B36" i="64"/>
  <c r="B37" i="64"/>
  <c r="B38" i="64"/>
  <c r="B39" i="64"/>
  <c r="B24" i="63"/>
  <c r="B25" i="63"/>
  <c r="B26" i="63"/>
  <c r="B27" i="63"/>
  <c r="B28" i="63"/>
  <c r="B29" i="63"/>
  <c r="B30" i="63"/>
  <c r="B31" i="63"/>
  <c r="B32" i="63"/>
  <c r="B33" i="63"/>
  <c r="B34" i="63"/>
  <c r="B35" i="63"/>
  <c r="B36" i="63"/>
  <c r="B37" i="63"/>
  <c r="B38" i="63"/>
  <c r="B39" i="63"/>
  <c r="B24" i="62"/>
  <c r="B25" i="62"/>
  <c r="B26" i="62"/>
  <c r="B27" i="62"/>
  <c r="B28" i="62"/>
  <c r="B29" i="62"/>
  <c r="B30" i="62"/>
  <c r="B31" i="62"/>
  <c r="B32" i="62"/>
  <c r="B33" i="62"/>
  <c r="B34" i="62"/>
  <c r="B35" i="62"/>
  <c r="B36" i="62"/>
  <c r="B37" i="62"/>
  <c r="B38" i="62"/>
  <c r="B39" i="62"/>
  <c r="B24" i="61"/>
  <c r="B25" i="61"/>
  <c r="B26" i="61"/>
  <c r="B27" i="61"/>
  <c r="B28" i="61"/>
  <c r="B29" i="61"/>
  <c r="B30" i="61"/>
  <c r="B31" i="61"/>
  <c r="B32" i="61"/>
  <c r="B33" i="61"/>
  <c r="B34" i="61"/>
  <c r="B35" i="61"/>
  <c r="B36" i="61"/>
  <c r="B37" i="61"/>
  <c r="B38" i="61"/>
  <c r="B39" i="61"/>
  <c r="B24" i="60"/>
  <c r="B25" i="60"/>
  <c r="B26" i="60"/>
  <c r="B27" i="60"/>
  <c r="B28" i="60"/>
  <c r="B29" i="60"/>
  <c r="B30" i="60"/>
  <c r="B31" i="60"/>
  <c r="B32" i="60"/>
  <c r="B33" i="60"/>
  <c r="B34" i="60"/>
  <c r="B35" i="60"/>
  <c r="B36" i="60"/>
  <c r="B37" i="60"/>
  <c r="B38" i="60"/>
  <c r="B39" i="60"/>
  <c r="B24" i="59"/>
  <c r="B25" i="59"/>
  <c r="B26" i="59"/>
  <c r="B27" i="59"/>
  <c r="B28" i="59"/>
  <c r="B29" i="59"/>
  <c r="B30" i="59"/>
  <c r="B31" i="59"/>
  <c r="B32" i="59"/>
  <c r="B33" i="59"/>
  <c r="B34" i="59"/>
  <c r="B35" i="59"/>
  <c r="B36" i="59"/>
  <c r="B37" i="59"/>
  <c r="B38" i="59"/>
  <c r="B39" i="59"/>
  <c r="B24" i="58"/>
  <c r="B25" i="58"/>
  <c r="B26" i="58"/>
  <c r="B27" i="58"/>
  <c r="B28" i="58"/>
  <c r="B29" i="58"/>
  <c r="B30" i="58"/>
  <c r="B31" i="58"/>
  <c r="B32" i="58"/>
  <c r="B33" i="58"/>
  <c r="B34" i="58"/>
  <c r="B35" i="58"/>
  <c r="B36" i="58"/>
  <c r="B37" i="58"/>
  <c r="B38" i="58"/>
  <c r="B39" i="58"/>
  <c r="B24" i="57"/>
  <c r="B25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39" i="57"/>
  <c r="B24" i="56"/>
  <c r="B25" i="56"/>
  <c r="B26" i="56"/>
  <c r="B27" i="56"/>
  <c r="B28" i="56"/>
  <c r="B29" i="56"/>
  <c r="B30" i="56"/>
  <c r="B31" i="56"/>
  <c r="B32" i="56"/>
  <c r="B33" i="56"/>
  <c r="B34" i="56"/>
  <c r="B35" i="56"/>
  <c r="B36" i="56"/>
  <c r="B37" i="56"/>
  <c r="B38" i="56"/>
  <c r="B39" i="56"/>
  <c r="B24" i="85"/>
  <c r="B25" i="85"/>
  <c r="B26" i="85"/>
  <c r="B27" i="85"/>
  <c r="B28" i="85"/>
  <c r="B29" i="85"/>
  <c r="B30" i="85"/>
  <c r="B31" i="85"/>
  <c r="B32" i="85"/>
  <c r="B33" i="85"/>
  <c r="B34" i="85"/>
  <c r="B35" i="85"/>
  <c r="B36" i="85"/>
  <c r="B37" i="85"/>
  <c r="B38" i="85"/>
  <c r="B39" i="85"/>
  <c r="B24" i="55"/>
  <c r="B25" i="55"/>
  <c r="B26" i="55"/>
  <c r="B27" i="55"/>
  <c r="B28" i="55"/>
  <c r="B29" i="55"/>
  <c r="B30" i="55"/>
  <c r="B31" i="55"/>
  <c r="B32" i="55"/>
  <c r="B33" i="55"/>
  <c r="B34" i="55"/>
  <c r="B35" i="55"/>
  <c r="B36" i="55"/>
  <c r="B37" i="55"/>
  <c r="B38" i="55"/>
  <c r="B39" i="55"/>
  <c r="B24" i="54"/>
  <c r="B25" i="54"/>
  <c r="B26" i="54"/>
  <c r="B27" i="54"/>
  <c r="B28" i="54"/>
  <c r="B29" i="54"/>
  <c r="B30" i="54"/>
  <c r="B31" i="54"/>
  <c r="B32" i="54"/>
  <c r="B33" i="54"/>
  <c r="B34" i="54"/>
  <c r="B35" i="54"/>
  <c r="B36" i="54"/>
  <c r="B37" i="54"/>
  <c r="B38" i="54"/>
  <c r="B39" i="54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38" i="52"/>
  <c r="B39" i="52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B39" i="51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24" i="49"/>
  <c r="B25" i="49"/>
  <c r="B26" i="49"/>
  <c r="B27" i="49"/>
  <c r="B28" i="49"/>
  <c r="B29" i="49"/>
  <c r="B30" i="49"/>
  <c r="B31" i="49"/>
  <c r="B32" i="49"/>
  <c r="B33" i="49"/>
  <c r="B34" i="49"/>
  <c r="B35" i="49"/>
  <c r="B36" i="49"/>
  <c r="B37" i="49"/>
  <c r="B38" i="49"/>
  <c r="B39" i="49"/>
  <c r="B24" i="48"/>
  <c r="B25" i="48"/>
  <c r="B26" i="48"/>
  <c r="B27" i="48"/>
  <c r="B28" i="48"/>
  <c r="B29" i="48"/>
  <c r="B30" i="48"/>
  <c r="B31" i="48"/>
  <c r="B32" i="48"/>
  <c r="B33" i="48"/>
  <c r="B34" i="48"/>
  <c r="B35" i="48"/>
  <c r="B36" i="48"/>
  <c r="B37" i="48"/>
  <c r="B38" i="48"/>
  <c r="B39" i="48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24" i="46"/>
  <c r="B25" i="46"/>
  <c r="B26" i="46"/>
  <c r="B27" i="46"/>
  <c r="B28" i="46"/>
  <c r="B29" i="46"/>
  <c r="B30" i="46"/>
  <c r="B31" i="46"/>
  <c r="B32" i="46"/>
  <c r="B33" i="46"/>
  <c r="B34" i="46"/>
  <c r="B35" i="46"/>
  <c r="B36" i="46"/>
  <c r="B37" i="46"/>
  <c r="B38" i="46"/>
  <c r="B39" i="46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23" i="2"/>
  <c r="B23" i="4"/>
  <c r="B23" i="84"/>
  <c r="B23" i="83"/>
  <c r="B23" i="82"/>
  <c r="B23" i="81"/>
  <c r="B23" i="80"/>
  <c r="B23" i="79"/>
  <c r="B23" i="78"/>
  <c r="B23" i="77"/>
  <c r="B23" i="76"/>
  <c r="B23" i="75"/>
  <c r="B23" i="74"/>
  <c r="B23" i="73"/>
  <c r="B23" i="72"/>
  <c r="B23" i="71"/>
  <c r="B23" i="70"/>
  <c r="B23" i="69"/>
  <c r="B23" i="68"/>
  <c r="B23" i="67"/>
  <c r="B23" i="66"/>
  <c r="B23" i="65"/>
  <c r="B23" i="64"/>
  <c r="B23" i="63"/>
  <c r="B23" i="62"/>
  <c r="B23" i="61"/>
  <c r="B23" i="60"/>
  <c r="B23" i="59"/>
  <c r="B23" i="58"/>
  <c r="B23" i="57"/>
  <c r="B23" i="56"/>
  <c r="B23" i="85"/>
  <c r="B23" i="55"/>
  <c r="B23" i="54"/>
  <c r="B23" i="53"/>
  <c r="B23" i="52"/>
  <c r="B23" i="51"/>
  <c r="B23" i="50"/>
  <c r="B23" i="49"/>
  <c r="B23" i="48"/>
  <c r="B23" i="47"/>
  <c r="B23" i="46"/>
  <c r="B23" i="45"/>
  <c r="B23" i="44"/>
  <c r="B23" i="43"/>
  <c r="B23" i="42"/>
  <c r="B23" i="41"/>
  <c r="B23" i="40"/>
  <c r="B23" i="39"/>
  <c r="B23" i="38"/>
  <c r="B23" i="37"/>
  <c r="B23" i="36"/>
  <c r="B23" i="35"/>
  <c r="B23" i="34"/>
  <c r="B23" i="33"/>
  <c r="B23" i="32"/>
  <c r="B23" i="31"/>
  <c r="B23" i="30"/>
  <c r="B23" i="29"/>
  <c r="B23" i="28"/>
  <c r="B23" i="27"/>
  <c r="B23" i="26"/>
  <c r="B23" i="25"/>
  <c r="B23" i="24"/>
  <c r="B23" i="23"/>
  <c r="B23" i="22"/>
  <c r="B23" i="21"/>
  <c r="B18" i="2"/>
  <c r="B19" i="2"/>
  <c r="B20" i="2"/>
  <c r="B18" i="4"/>
  <c r="B19" i="4"/>
  <c r="B20" i="4"/>
  <c r="B18" i="84"/>
  <c r="B19" i="84"/>
  <c r="B20" i="84"/>
  <c r="B18" i="83"/>
  <c r="B19" i="83"/>
  <c r="B20" i="83"/>
  <c r="B18" i="82"/>
  <c r="B19" i="82"/>
  <c r="B20" i="82"/>
  <c r="B18" i="81"/>
  <c r="B19" i="81"/>
  <c r="B20" i="81"/>
  <c r="B18" i="80"/>
  <c r="B19" i="80"/>
  <c r="B20" i="80"/>
  <c r="B18" i="79"/>
  <c r="B19" i="79"/>
  <c r="B20" i="79"/>
  <c r="B18" i="78"/>
  <c r="B19" i="78"/>
  <c r="B20" i="78"/>
  <c r="B18" i="77"/>
  <c r="B19" i="77"/>
  <c r="B20" i="77"/>
  <c r="B18" i="76"/>
  <c r="B19" i="76"/>
  <c r="B20" i="76"/>
  <c r="B18" i="75"/>
  <c r="B19" i="75"/>
  <c r="B20" i="75"/>
  <c r="B18" i="74"/>
  <c r="B19" i="74"/>
  <c r="B20" i="74"/>
  <c r="B18" i="73"/>
  <c r="B19" i="73"/>
  <c r="B20" i="73"/>
  <c r="B18" i="72"/>
  <c r="B19" i="72"/>
  <c r="B20" i="72"/>
  <c r="B18" i="71"/>
  <c r="B19" i="71"/>
  <c r="B20" i="71"/>
  <c r="B18" i="70"/>
  <c r="B19" i="70"/>
  <c r="B20" i="70"/>
  <c r="B18" i="69"/>
  <c r="B19" i="69"/>
  <c r="B20" i="69"/>
  <c r="B18" i="68"/>
  <c r="B19" i="68"/>
  <c r="B20" i="68"/>
  <c r="B18" i="67"/>
  <c r="B19" i="67"/>
  <c r="B20" i="67"/>
  <c r="B18" i="66"/>
  <c r="B19" i="66"/>
  <c r="B20" i="66"/>
  <c r="B18" i="65"/>
  <c r="B19" i="65"/>
  <c r="B20" i="65"/>
  <c r="B18" i="64"/>
  <c r="B19" i="64"/>
  <c r="B20" i="64"/>
  <c r="B18" i="63"/>
  <c r="B19" i="63"/>
  <c r="B20" i="63"/>
  <c r="B18" i="62"/>
  <c r="B19" i="62"/>
  <c r="B20" i="62"/>
  <c r="B18" i="61"/>
  <c r="B19" i="61"/>
  <c r="B20" i="61"/>
  <c r="B18" i="60"/>
  <c r="B19" i="60"/>
  <c r="B20" i="60"/>
  <c r="B18" i="59"/>
  <c r="B19" i="59"/>
  <c r="B20" i="59"/>
  <c r="B18" i="58"/>
  <c r="B19" i="58"/>
  <c r="B20" i="58"/>
  <c r="B18" i="57"/>
  <c r="B19" i="57"/>
  <c r="B20" i="57"/>
  <c r="B18" i="56"/>
  <c r="B19" i="56"/>
  <c r="B20" i="56"/>
  <c r="B18" i="85"/>
  <c r="B19" i="85"/>
  <c r="B20" i="85"/>
  <c r="B18" i="55"/>
  <c r="B19" i="55"/>
  <c r="B20" i="55"/>
  <c r="B18" i="54"/>
  <c r="B19" i="54"/>
  <c r="B20" i="54"/>
  <c r="B18" i="53"/>
  <c r="B19" i="53"/>
  <c r="B20" i="53"/>
  <c r="B18" i="52"/>
  <c r="B19" i="52"/>
  <c r="B20" i="52"/>
  <c r="B18" i="51"/>
  <c r="B19" i="51"/>
  <c r="B20" i="51"/>
  <c r="B18" i="50"/>
  <c r="B19" i="50"/>
  <c r="B20" i="50"/>
  <c r="B18" i="49"/>
  <c r="B19" i="49"/>
  <c r="B20" i="49"/>
  <c r="B18" i="48"/>
  <c r="B19" i="48"/>
  <c r="B20" i="48"/>
  <c r="B18" i="47"/>
  <c r="B19" i="47"/>
  <c r="B20" i="47"/>
  <c r="B18" i="46"/>
  <c r="B19" i="46"/>
  <c r="B20" i="46"/>
  <c r="B18" i="45"/>
  <c r="B19" i="45"/>
  <c r="B20" i="45"/>
  <c r="B18" i="44"/>
  <c r="B19" i="44"/>
  <c r="B20" i="44"/>
  <c r="B18" i="43"/>
  <c r="B19" i="43"/>
  <c r="B20" i="43"/>
  <c r="B18" i="42"/>
  <c r="B19" i="42"/>
  <c r="B20" i="42"/>
  <c r="B18" i="41"/>
  <c r="B19" i="41"/>
  <c r="B20" i="41"/>
  <c r="B18" i="40"/>
  <c r="B19" i="40"/>
  <c r="B20" i="40"/>
  <c r="B18" i="39"/>
  <c r="B19" i="39"/>
  <c r="B20" i="39"/>
  <c r="B18" i="38"/>
  <c r="B19" i="38"/>
  <c r="B20" i="38"/>
  <c r="B18" i="37"/>
  <c r="B19" i="37"/>
  <c r="B20" i="37"/>
  <c r="B18" i="36"/>
  <c r="B19" i="36"/>
  <c r="B20" i="36"/>
  <c r="B18" i="35"/>
  <c r="B19" i="35"/>
  <c r="B20" i="35"/>
  <c r="B18" i="34"/>
  <c r="B19" i="34"/>
  <c r="B20" i="34"/>
  <c r="B18" i="33"/>
  <c r="B19" i="33"/>
  <c r="B20" i="33"/>
  <c r="B18" i="32"/>
  <c r="B19" i="32"/>
  <c r="B20" i="32"/>
  <c r="B18" i="31"/>
  <c r="B19" i="31"/>
  <c r="B20" i="31"/>
  <c r="B18" i="30"/>
  <c r="B19" i="30"/>
  <c r="B20" i="30"/>
  <c r="B18" i="29"/>
  <c r="B19" i="29"/>
  <c r="B20" i="29"/>
  <c r="B18" i="28"/>
  <c r="B19" i="28"/>
  <c r="B20" i="28"/>
  <c r="B18" i="27"/>
  <c r="B19" i="27"/>
  <c r="B20" i="27"/>
  <c r="B18" i="26"/>
  <c r="B19" i="26"/>
  <c r="B20" i="26"/>
  <c r="B18" i="25"/>
  <c r="B19" i="25"/>
  <c r="B20" i="25"/>
  <c r="B18" i="24"/>
  <c r="B19" i="24"/>
  <c r="B20" i="24"/>
  <c r="B18" i="23"/>
  <c r="B19" i="23"/>
  <c r="B20" i="23"/>
  <c r="B18" i="22"/>
  <c r="B19" i="22"/>
  <c r="B20" i="22"/>
  <c r="B18" i="21"/>
  <c r="B19" i="21"/>
  <c r="B20" i="21"/>
  <c r="B17" i="2"/>
  <c r="B17" i="4"/>
  <c r="B17" i="84"/>
  <c r="B17" i="83"/>
  <c r="B17" i="82"/>
  <c r="B17" i="81"/>
  <c r="B17" i="80"/>
  <c r="B17" i="79"/>
  <c r="B17" i="78"/>
  <c r="B17" i="77"/>
  <c r="B17" i="76"/>
  <c r="B17" i="75"/>
  <c r="B17" i="74"/>
  <c r="B17" i="73"/>
  <c r="B17" i="72"/>
  <c r="B17" i="71"/>
  <c r="B17" i="70"/>
  <c r="B17" i="69"/>
  <c r="B17" i="68"/>
  <c r="B17" i="67"/>
  <c r="B17" i="66"/>
  <c r="B17" i="65"/>
  <c r="B17" i="64"/>
  <c r="B17" i="63"/>
  <c r="B17" i="62"/>
  <c r="B17" i="61"/>
  <c r="B17" i="60"/>
  <c r="B17" i="59"/>
  <c r="B17" i="58"/>
  <c r="B17" i="57"/>
  <c r="B17" i="56"/>
  <c r="B17" i="85"/>
  <c r="B17" i="55"/>
  <c r="B17" i="54"/>
  <c r="B17" i="53"/>
  <c r="B17" i="52"/>
  <c r="B17" i="51"/>
  <c r="B17" i="50"/>
  <c r="B17" i="49"/>
  <c r="B17" i="48"/>
  <c r="B17" i="47"/>
  <c r="B17" i="46"/>
  <c r="B17" i="45"/>
  <c r="B17" i="44"/>
  <c r="B17" i="43"/>
  <c r="B17" i="42"/>
  <c r="B17" i="41"/>
  <c r="B17" i="40"/>
  <c r="B17" i="39"/>
  <c r="B17" i="38"/>
  <c r="B17" i="37"/>
  <c r="B17" i="36"/>
  <c r="B17" i="35"/>
  <c r="B17" i="34"/>
  <c r="B17" i="33"/>
  <c r="B17" i="32"/>
  <c r="B17" i="31"/>
  <c r="B17" i="30"/>
  <c r="B17" i="29"/>
  <c r="B17" i="28"/>
  <c r="B17" i="27"/>
  <c r="B17" i="26"/>
  <c r="B17" i="25"/>
  <c r="B17" i="24"/>
  <c r="B17" i="23"/>
  <c r="B17" i="22"/>
  <c r="B17" i="21"/>
  <c r="B12" i="2"/>
  <c r="B13" i="2"/>
  <c r="B14" i="2"/>
  <c r="B12" i="4"/>
  <c r="B13" i="4"/>
  <c r="B14" i="4"/>
  <c r="B12" i="84"/>
  <c r="B13" i="84"/>
  <c r="B14" i="84"/>
  <c r="B12" i="83"/>
  <c r="B13" i="83"/>
  <c r="B14" i="83"/>
  <c r="B12" i="82"/>
  <c r="B13" i="82"/>
  <c r="B14" i="82"/>
  <c r="B12" i="81"/>
  <c r="B13" i="81"/>
  <c r="B14" i="81"/>
  <c r="B12" i="80"/>
  <c r="B13" i="80"/>
  <c r="B14" i="80"/>
  <c r="B12" i="79"/>
  <c r="B13" i="79"/>
  <c r="B14" i="79"/>
  <c r="B12" i="78"/>
  <c r="B13" i="78"/>
  <c r="B14" i="78"/>
  <c r="B12" i="77"/>
  <c r="B13" i="77"/>
  <c r="B14" i="77"/>
  <c r="B12" i="76"/>
  <c r="B13" i="76"/>
  <c r="B14" i="76"/>
  <c r="B12" i="75"/>
  <c r="B13" i="75"/>
  <c r="B14" i="75"/>
  <c r="B12" i="74"/>
  <c r="B13" i="74"/>
  <c r="B14" i="74"/>
  <c r="B12" i="73"/>
  <c r="B13" i="73"/>
  <c r="B14" i="73"/>
  <c r="B12" i="72"/>
  <c r="B13" i="72"/>
  <c r="B14" i="72"/>
  <c r="B12" i="71"/>
  <c r="B13" i="71"/>
  <c r="B14" i="71"/>
  <c r="B12" i="70"/>
  <c r="B13" i="70"/>
  <c r="B14" i="70"/>
  <c r="B12" i="69"/>
  <c r="B13" i="69"/>
  <c r="B14" i="69"/>
  <c r="B12" i="68"/>
  <c r="B13" i="68"/>
  <c r="B14" i="68"/>
  <c r="B12" i="67"/>
  <c r="B13" i="67"/>
  <c r="B14" i="67"/>
  <c r="B12" i="66"/>
  <c r="B13" i="66"/>
  <c r="B14" i="66"/>
  <c r="B12" i="65"/>
  <c r="B13" i="65"/>
  <c r="B14" i="65"/>
  <c r="B12" i="64"/>
  <c r="B13" i="64"/>
  <c r="B14" i="64"/>
  <c r="B12" i="63"/>
  <c r="B13" i="63"/>
  <c r="B14" i="63"/>
  <c r="B12" i="62"/>
  <c r="B13" i="62"/>
  <c r="B14" i="62"/>
  <c r="B12" i="61"/>
  <c r="B13" i="61"/>
  <c r="B14" i="61"/>
  <c r="B12" i="60"/>
  <c r="B13" i="60"/>
  <c r="B14" i="60"/>
  <c r="B12" i="59"/>
  <c r="B13" i="59"/>
  <c r="B14" i="59"/>
  <c r="B12" i="58"/>
  <c r="B13" i="58"/>
  <c r="B14" i="58"/>
  <c r="B12" i="57"/>
  <c r="B13" i="57"/>
  <c r="B14" i="57"/>
  <c r="B12" i="56"/>
  <c r="B13" i="56"/>
  <c r="B14" i="56"/>
  <c r="B12" i="85"/>
  <c r="B13" i="85"/>
  <c r="B14" i="85"/>
  <c r="B12" i="55"/>
  <c r="B13" i="55"/>
  <c r="B14" i="55"/>
  <c r="B12" i="54"/>
  <c r="B13" i="54"/>
  <c r="B14" i="54"/>
  <c r="B12" i="53"/>
  <c r="B13" i="53"/>
  <c r="B14" i="53"/>
  <c r="B12" i="52"/>
  <c r="B13" i="52"/>
  <c r="B14" i="52"/>
  <c r="B12" i="51"/>
  <c r="B13" i="51"/>
  <c r="B14" i="51"/>
  <c r="B12" i="50"/>
  <c r="B13" i="50"/>
  <c r="B14" i="50"/>
  <c r="B12" i="49"/>
  <c r="B13" i="49"/>
  <c r="B14" i="49"/>
  <c r="B12" i="48"/>
  <c r="B13" i="48"/>
  <c r="B14" i="48"/>
  <c r="B12" i="47"/>
  <c r="B13" i="47"/>
  <c r="B14" i="47"/>
  <c r="B12" i="46"/>
  <c r="B13" i="46"/>
  <c r="B14" i="46"/>
  <c r="B12" i="45"/>
  <c r="B13" i="45"/>
  <c r="B14" i="45"/>
  <c r="B12" i="44"/>
  <c r="B13" i="44"/>
  <c r="B14" i="44"/>
  <c r="B12" i="43"/>
  <c r="B13" i="43"/>
  <c r="B14" i="43"/>
  <c r="B12" i="42"/>
  <c r="B13" i="42"/>
  <c r="B14" i="42"/>
  <c r="B12" i="41"/>
  <c r="B13" i="41"/>
  <c r="B14" i="41"/>
  <c r="B12" i="40"/>
  <c r="B13" i="40"/>
  <c r="B14" i="40"/>
  <c r="B12" i="39"/>
  <c r="B13" i="39"/>
  <c r="B14" i="39"/>
  <c r="B12" i="38"/>
  <c r="B13" i="38"/>
  <c r="B14" i="38"/>
  <c r="B12" i="37"/>
  <c r="B13" i="37"/>
  <c r="B14" i="37"/>
  <c r="B12" i="36"/>
  <c r="B13" i="36"/>
  <c r="B14" i="36"/>
  <c r="B12" i="35"/>
  <c r="B13" i="35"/>
  <c r="B14" i="35"/>
  <c r="B12" i="34"/>
  <c r="B13" i="34"/>
  <c r="B14" i="34"/>
  <c r="B12" i="33"/>
  <c r="B13" i="33"/>
  <c r="B14" i="33"/>
  <c r="B12" i="32"/>
  <c r="B13" i="32"/>
  <c r="B14" i="32"/>
  <c r="B12" i="31"/>
  <c r="B13" i="31"/>
  <c r="B14" i="31"/>
  <c r="B12" i="30"/>
  <c r="B13" i="30"/>
  <c r="B14" i="30"/>
  <c r="B12" i="29"/>
  <c r="B13" i="29"/>
  <c r="B14" i="29"/>
  <c r="B12" i="28"/>
  <c r="B13" i="28"/>
  <c r="B14" i="28"/>
  <c r="B12" i="27"/>
  <c r="B13" i="27"/>
  <c r="B14" i="27"/>
  <c r="B12" i="26"/>
  <c r="B13" i="26"/>
  <c r="B14" i="26"/>
  <c r="B12" i="25"/>
  <c r="B13" i="25"/>
  <c r="B14" i="25"/>
  <c r="B12" i="24"/>
  <c r="B13" i="24"/>
  <c r="B14" i="24"/>
  <c r="B12" i="23"/>
  <c r="B13" i="23"/>
  <c r="B14" i="23"/>
  <c r="B12" i="22"/>
  <c r="B13" i="22"/>
  <c r="B14" i="22"/>
  <c r="B12" i="21"/>
  <c r="B13" i="21"/>
  <c r="B14" i="21"/>
  <c r="B11" i="2"/>
  <c r="B11" i="4"/>
  <c r="B11" i="84"/>
  <c r="B11" i="83"/>
  <c r="B11" i="82"/>
  <c r="B11" i="81"/>
  <c r="B11" i="80"/>
  <c r="B11" i="79"/>
  <c r="B11" i="78"/>
  <c r="B11" i="77"/>
  <c r="B11" i="76"/>
  <c r="B11" i="75"/>
  <c r="B11" i="74"/>
  <c r="B11" i="73"/>
  <c r="B11" i="72"/>
  <c r="B11" i="71"/>
  <c r="B11" i="70"/>
  <c r="B11" i="69"/>
  <c r="B11" i="68"/>
  <c r="B11" i="67"/>
  <c r="B11" i="66"/>
  <c r="B11" i="65"/>
  <c r="B11" i="64"/>
  <c r="B11" i="63"/>
  <c r="B11" i="62"/>
  <c r="B11" i="61"/>
  <c r="B11" i="60"/>
  <c r="B11" i="59"/>
  <c r="B11" i="58"/>
  <c r="B11" i="57"/>
  <c r="B11" i="56"/>
  <c r="B11" i="85"/>
  <c r="B11" i="55"/>
  <c r="B11" i="54"/>
  <c r="B11" i="53"/>
  <c r="B11" i="52"/>
  <c r="B11" i="51"/>
  <c r="B11" i="50"/>
  <c r="B11" i="49"/>
  <c r="B11" i="48"/>
  <c r="B11" i="47"/>
  <c r="B11" i="46"/>
  <c r="B11" i="45"/>
  <c r="B11" i="44"/>
  <c r="B11" i="43"/>
  <c r="B11" i="42"/>
  <c r="B11" i="41"/>
  <c r="B11" i="40"/>
  <c r="B11" i="39"/>
  <c r="B11" i="38"/>
  <c r="B11" i="37"/>
  <c r="B11" i="36"/>
  <c r="B11" i="35"/>
  <c r="B11" i="34"/>
  <c r="B11" i="33"/>
  <c r="B11" i="32"/>
  <c r="B11" i="31"/>
  <c r="B11" i="30"/>
  <c r="B11" i="29"/>
  <c r="B11" i="28"/>
  <c r="B11" i="27"/>
  <c r="B11" i="26"/>
  <c r="B11" i="25"/>
  <c r="B11" i="24"/>
  <c r="B11" i="23"/>
  <c r="B11" i="22"/>
  <c r="B11" i="2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3" i="1"/>
  <c r="H18" i="1"/>
  <c r="H19" i="1"/>
  <c r="H20" i="1"/>
  <c r="H17" i="1"/>
  <c r="H12" i="1"/>
  <c r="H13" i="1"/>
  <c r="H14" i="1"/>
  <c r="H11" i="1"/>
  <c r="H21" i="2"/>
  <c r="H21" i="4"/>
  <c r="H21" i="84"/>
  <c r="H21" i="83"/>
  <c r="H21" i="82"/>
  <c r="H21" i="81"/>
  <c r="H21" i="80"/>
  <c r="H21" i="79"/>
  <c r="H21" i="78"/>
  <c r="H21" i="77"/>
  <c r="H21" i="76"/>
  <c r="H21" i="75"/>
  <c r="H21" i="74"/>
  <c r="H21" i="73"/>
  <c r="H21" i="72"/>
  <c r="H21" i="71"/>
  <c r="H21" i="70"/>
  <c r="H21" i="69"/>
  <c r="H21" i="68"/>
  <c r="H21" i="67"/>
  <c r="H21" i="66"/>
  <c r="H21" i="65"/>
  <c r="H21" i="64"/>
  <c r="H21" i="63"/>
  <c r="H21" i="62"/>
  <c r="H21" i="61"/>
  <c r="H21" i="60"/>
  <c r="H21" i="59"/>
  <c r="H21" i="58"/>
  <c r="H21" i="57"/>
  <c r="H21" i="56"/>
  <c r="H21" i="85"/>
  <c r="H21" i="55"/>
  <c r="H21" i="54"/>
  <c r="H21" i="53"/>
  <c r="H21" i="52"/>
  <c r="H21" i="51"/>
  <c r="H21" i="50"/>
  <c r="H21" i="49"/>
  <c r="H21" i="48"/>
  <c r="H21" i="47"/>
  <c r="H21" i="46"/>
  <c r="H21" i="45"/>
  <c r="H21" i="44"/>
  <c r="H21" i="43"/>
  <c r="H21" i="42"/>
  <c r="H21" i="41"/>
  <c r="H21" i="40"/>
  <c r="H21" i="39"/>
  <c r="H21" i="38"/>
  <c r="H21" i="37"/>
  <c r="H21" i="36"/>
  <c r="H21" i="35"/>
  <c r="H21" i="34"/>
  <c r="H21" i="33"/>
  <c r="H21" i="32"/>
  <c r="H21" i="31"/>
  <c r="H21" i="30"/>
  <c r="H21" i="29"/>
  <c r="H21" i="28"/>
  <c r="H21" i="27"/>
  <c r="H21" i="26"/>
  <c r="H21" i="25"/>
  <c r="H21" i="24"/>
  <c r="H21" i="23"/>
  <c r="H21" i="22"/>
  <c r="H21" i="21"/>
  <c r="H21" i="20"/>
  <c r="H21" i="19"/>
  <c r="H21" i="18"/>
  <c r="H21" i="17"/>
  <c r="H21" i="16"/>
  <c r="H21" i="15"/>
  <c r="H21" i="14"/>
  <c r="H21" i="13"/>
  <c r="H21" i="12"/>
  <c r="H21" i="11"/>
  <c r="H21" i="10"/>
  <c r="H21" i="9"/>
  <c r="H21" i="8"/>
  <c r="H21" i="7"/>
  <c r="H21" i="6"/>
  <c r="H21" i="3"/>
  <c r="H15" i="2"/>
  <c r="H15" i="4"/>
  <c r="H15" i="84"/>
  <c r="H15" i="83"/>
  <c r="H15" i="82"/>
  <c r="H15" i="81"/>
  <c r="H15" i="80"/>
  <c r="H15" i="79"/>
  <c r="H15" i="78"/>
  <c r="H15" i="77"/>
  <c r="H15" i="76"/>
  <c r="H15" i="75"/>
  <c r="H15" i="74"/>
  <c r="H15" i="73"/>
  <c r="H15" i="72"/>
  <c r="H15" i="71"/>
  <c r="H15" i="70"/>
  <c r="H15" i="69"/>
  <c r="H15" i="68"/>
  <c r="H15" i="67"/>
  <c r="H15" i="66"/>
  <c r="H15" i="65"/>
  <c r="H15" i="64"/>
  <c r="H15" i="63"/>
  <c r="H15" i="62"/>
  <c r="H15" i="61"/>
  <c r="H15" i="60"/>
  <c r="H15" i="59"/>
  <c r="H15" i="58"/>
  <c r="H15" i="57"/>
  <c r="H15" i="56"/>
  <c r="H15" i="85"/>
  <c r="H15" i="55"/>
  <c r="H15" i="54"/>
  <c r="H15" i="53"/>
  <c r="H8" i="53" s="1"/>
  <c r="H15" i="52"/>
  <c r="H15" i="51"/>
  <c r="H15" i="50"/>
  <c r="H15" i="49"/>
  <c r="H15" i="48"/>
  <c r="H15" i="47"/>
  <c r="H15" i="46"/>
  <c r="H15" i="45"/>
  <c r="H8" i="45" s="1"/>
  <c r="H15" i="44"/>
  <c r="H15" i="43"/>
  <c r="H15" i="42"/>
  <c r="H15" i="41"/>
  <c r="H15" i="40"/>
  <c r="H15" i="39"/>
  <c r="H15" i="38"/>
  <c r="H15" i="37"/>
  <c r="H15" i="36"/>
  <c r="H15" i="35"/>
  <c r="H15" i="34"/>
  <c r="H15" i="33"/>
  <c r="H15" i="32"/>
  <c r="H15" i="31"/>
  <c r="H15" i="30"/>
  <c r="H15" i="29"/>
  <c r="H15" i="28"/>
  <c r="H15" i="27"/>
  <c r="H15" i="26"/>
  <c r="H15" i="25"/>
  <c r="H15" i="24"/>
  <c r="H15" i="23"/>
  <c r="H15" i="22"/>
  <c r="H15" i="21"/>
  <c r="H15" i="20"/>
  <c r="H15" i="19"/>
  <c r="H15" i="18"/>
  <c r="H15" i="17"/>
  <c r="H15" i="16"/>
  <c r="H15" i="15"/>
  <c r="H15" i="14"/>
  <c r="H15" i="13"/>
  <c r="H15" i="12"/>
  <c r="H8" i="12" s="1"/>
  <c r="H15" i="11"/>
  <c r="H15" i="10"/>
  <c r="H15" i="9"/>
  <c r="H15" i="8"/>
  <c r="H15" i="7"/>
  <c r="H15" i="6"/>
  <c r="H15" i="3"/>
  <c r="E40" i="1"/>
  <c r="F40" i="1"/>
  <c r="G40" i="1"/>
  <c r="I40" i="1"/>
  <c r="J40" i="1"/>
  <c r="K40" i="1"/>
  <c r="L40" i="1"/>
  <c r="M40" i="1"/>
  <c r="N40" i="1"/>
  <c r="D40" i="1"/>
  <c r="D24" i="1"/>
  <c r="E24" i="1"/>
  <c r="F24" i="1"/>
  <c r="G24" i="1"/>
  <c r="I24" i="1"/>
  <c r="J24" i="1"/>
  <c r="K24" i="1"/>
  <c r="L24" i="1"/>
  <c r="M24" i="1"/>
  <c r="N24" i="1"/>
  <c r="D25" i="1"/>
  <c r="E25" i="1"/>
  <c r="F25" i="1"/>
  <c r="G25" i="1"/>
  <c r="I25" i="1"/>
  <c r="J25" i="1"/>
  <c r="K25" i="1"/>
  <c r="L25" i="1"/>
  <c r="M25" i="1"/>
  <c r="N25" i="1"/>
  <c r="D26" i="1"/>
  <c r="E26" i="1"/>
  <c r="F26" i="1"/>
  <c r="G26" i="1"/>
  <c r="I26" i="1"/>
  <c r="J26" i="1"/>
  <c r="K26" i="1"/>
  <c r="L26" i="1"/>
  <c r="M26" i="1"/>
  <c r="N26" i="1"/>
  <c r="D27" i="1"/>
  <c r="E27" i="1"/>
  <c r="F27" i="1"/>
  <c r="G27" i="1"/>
  <c r="I27" i="1"/>
  <c r="J27" i="1"/>
  <c r="K27" i="1"/>
  <c r="L27" i="1"/>
  <c r="M27" i="1"/>
  <c r="N27" i="1"/>
  <c r="D28" i="1"/>
  <c r="E28" i="1"/>
  <c r="F28" i="1"/>
  <c r="G28" i="1"/>
  <c r="I28" i="1"/>
  <c r="J28" i="1"/>
  <c r="K28" i="1"/>
  <c r="L28" i="1"/>
  <c r="M28" i="1"/>
  <c r="N28" i="1"/>
  <c r="D29" i="1"/>
  <c r="E29" i="1"/>
  <c r="F29" i="1"/>
  <c r="G29" i="1"/>
  <c r="I29" i="1"/>
  <c r="J29" i="1"/>
  <c r="K29" i="1"/>
  <c r="L29" i="1"/>
  <c r="M29" i="1"/>
  <c r="N29" i="1"/>
  <c r="D30" i="1"/>
  <c r="E30" i="1"/>
  <c r="F30" i="1"/>
  <c r="G30" i="1"/>
  <c r="I30" i="1"/>
  <c r="J30" i="1"/>
  <c r="K30" i="1"/>
  <c r="L30" i="1"/>
  <c r="M30" i="1"/>
  <c r="N30" i="1"/>
  <c r="D31" i="1"/>
  <c r="E31" i="1"/>
  <c r="F31" i="1"/>
  <c r="G31" i="1"/>
  <c r="I31" i="1"/>
  <c r="J31" i="1"/>
  <c r="K31" i="1"/>
  <c r="L31" i="1"/>
  <c r="M31" i="1"/>
  <c r="N31" i="1"/>
  <c r="D32" i="1"/>
  <c r="E32" i="1"/>
  <c r="F32" i="1"/>
  <c r="G32" i="1"/>
  <c r="I32" i="1"/>
  <c r="J32" i="1"/>
  <c r="K32" i="1"/>
  <c r="L32" i="1"/>
  <c r="M32" i="1"/>
  <c r="N32" i="1"/>
  <c r="D33" i="1"/>
  <c r="E33" i="1"/>
  <c r="F33" i="1"/>
  <c r="G33" i="1"/>
  <c r="I33" i="1"/>
  <c r="J33" i="1"/>
  <c r="K33" i="1"/>
  <c r="L33" i="1"/>
  <c r="M33" i="1"/>
  <c r="N33" i="1"/>
  <c r="D34" i="1"/>
  <c r="E34" i="1"/>
  <c r="F34" i="1"/>
  <c r="G34" i="1"/>
  <c r="I34" i="1"/>
  <c r="J34" i="1"/>
  <c r="K34" i="1"/>
  <c r="L34" i="1"/>
  <c r="M34" i="1"/>
  <c r="N34" i="1"/>
  <c r="D35" i="1"/>
  <c r="E35" i="1"/>
  <c r="F35" i="1"/>
  <c r="G35" i="1"/>
  <c r="I35" i="1"/>
  <c r="J35" i="1"/>
  <c r="K35" i="1"/>
  <c r="L35" i="1"/>
  <c r="M35" i="1"/>
  <c r="N35" i="1"/>
  <c r="D36" i="1"/>
  <c r="E36" i="1"/>
  <c r="F36" i="1"/>
  <c r="G36" i="1"/>
  <c r="I36" i="1"/>
  <c r="J36" i="1"/>
  <c r="K36" i="1"/>
  <c r="L36" i="1"/>
  <c r="M36" i="1"/>
  <c r="N36" i="1"/>
  <c r="D37" i="1"/>
  <c r="E37" i="1"/>
  <c r="F37" i="1"/>
  <c r="G37" i="1"/>
  <c r="I37" i="1"/>
  <c r="J37" i="1"/>
  <c r="K37" i="1"/>
  <c r="L37" i="1"/>
  <c r="M37" i="1"/>
  <c r="N37" i="1"/>
  <c r="D38" i="1"/>
  <c r="E38" i="1"/>
  <c r="F38" i="1"/>
  <c r="G38" i="1"/>
  <c r="I38" i="1"/>
  <c r="J38" i="1"/>
  <c r="K38" i="1"/>
  <c r="L38" i="1"/>
  <c r="M38" i="1"/>
  <c r="N38" i="1"/>
  <c r="D39" i="1"/>
  <c r="E39" i="1"/>
  <c r="F39" i="1"/>
  <c r="G39" i="1"/>
  <c r="I39" i="1"/>
  <c r="J39" i="1"/>
  <c r="K39" i="1"/>
  <c r="L39" i="1"/>
  <c r="M39" i="1"/>
  <c r="N39" i="1"/>
  <c r="E23" i="1"/>
  <c r="F23" i="1"/>
  <c r="G23" i="1"/>
  <c r="I23" i="1"/>
  <c r="J23" i="1"/>
  <c r="K23" i="1"/>
  <c r="L23" i="1"/>
  <c r="M23" i="1"/>
  <c r="N23" i="1"/>
  <c r="D23" i="1"/>
  <c r="D18" i="1"/>
  <c r="E18" i="1"/>
  <c r="F18" i="1"/>
  <c r="G18" i="1"/>
  <c r="I18" i="1"/>
  <c r="J18" i="1"/>
  <c r="K18" i="1"/>
  <c r="L18" i="1"/>
  <c r="M18" i="1"/>
  <c r="N18" i="1"/>
  <c r="D19" i="1"/>
  <c r="E19" i="1"/>
  <c r="F19" i="1"/>
  <c r="G19" i="1"/>
  <c r="I19" i="1"/>
  <c r="J19" i="1"/>
  <c r="K19" i="1"/>
  <c r="L19" i="1"/>
  <c r="M19" i="1"/>
  <c r="N19" i="1"/>
  <c r="D20" i="1"/>
  <c r="E20" i="1"/>
  <c r="F20" i="1"/>
  <c r="G20" i="1"/>
  <c r="I20" i="1"/>
  <c r="J20" i="1"/>
  <c r="K20" i="1"/>
  <c r="L20" i="1"/>
  <c r="M20" i="1"/>
  <c r="N20" i="1"/>
  <c r="E17" i="1"/>
  <c r="F17" i="1"/>
  <c r="G17" i="1"/>
  <c r="I17" i="1"/>
  <c r="J17" i="1"/>
  <c r="K17" i="1"/>
  <c r="L17" i="1"/>
  <c r="M17" i="1"/>
  <c r="N17" i="1"/>
  <c r="D17" i="1"/>
  <c r="D12" i="1"/>
  <c r="E12" i="1"/>
  <c r="F12" i="1"/>
  <c r="G12" i="1"/>
  <c r="I12" i="1"/>
  <c r="J12" i="1"/>
  <c r="K12" i="1"/>
  <c r="L12" i="1"/>
  <c r="M12" i="1"/>
  <c r="N12" i="1"/>
  <c r="D13" i="1"/>
  <c r="E13" i="1"/>
  <c r="F13" i="1"/>
  <c r="G13" i="1"/>
  <c r="I13" i="1"/>
  <c r="J13" i="1"/>
  <c r="K13" i="1"/>
  <c r="L13" i="1"/>
  <c r="M13" i="1"/>
  <c r="N13" i="1"/>
  <c r="D14" i="1"/>
  <c r="E14" i="1"/>
  <c r="F14" i="1"/>
  <c r="G14" i="1"/>
  <c r="I14" i="1"/>
  <c r="J14" i="1"/>
  <c r="K14" i="1"/>
  <c r="L14" i="1"/>
  <c r="M14" i="1"/>
  <c r="N14" i="1"/>
  <c r="E11" i="1"/>
  <c r="F11" i="1"/>
  <c r="G11" i="1"/>
  <c r="I11" i="1"/>
  <c r="J11" i="1"/>
  <c r="K11" i="1"/>
  <c r="L11" i="1"/>
  <c r="M11" i="1"/>
  <c r="N11" i="1"/>
  <c r="D11" i="1"/>
  <c r="H8" i="3" l="1"/>
  <c r="H8" i="6"/>
  <c r="H8" i="7"/>
  <c r="H8" i="9"/>
  <c r="H8" i="13"/>
  <c r="H8" i="14"/>
  <c r="H8" i="11"/>
  <c r="H8" i="15"/>
  <c r="H8" i="19"/>
  <c r="H8" i="20"/>
  <c r="H8" i="21"/>
  <c r="H8" i="22"/>
  <c r="H8" i="23"/>
  <c r="H8" i="27"/>
  <c r="H8" i="28"/>
  <c r="H8" i="30"/>
  <c r="H8" i="31"/>
  <c r="H8" i="35"/>
  <c r="H8" i="37"/>
  <c r="H8" i="38"/>
  <c r="H8" i="39"/>
  <c r="H8" i="43"/>
  <c r="H8" i="44"/>
  <c r="H8" i="46"/>
  <c r="H8" i="47"/>
  <c r="H8" i="52"/>
  <c r="H8" i="54"/>
  <c r="H8" i="55"/>
  <c r="H8" i="58"/>
  <c r="H8" i="59"/>
  <c r="H8" i="60"/>
  <c r="H8" i="61"/>
  <c r="H8" i="62"/>
  <c r="H8" i="66"/>
  <c r="H8" i="67"/>
  <c r="H8" i="68"/>
  <c r="H8" i="69"/>
  <c r="H8" i="70"/>
  <c r="B29" i="1"/>
  <c r="B20" i="1"/>
  <c r="H8" i="74"/>
  <c r="B18" i="1"/>
  <c r="H8" i="76"/>
  <c r="B37" i="1"/>
  <c r="H8" i="77"/>
  <c r="B35" i="1"/>
  <c r="B33" i="1"/>
  <c r="H8" i="78"/>
  <c r="B23" i="1"/>
  <c r="B31" i="1"/>
  <c r="B32" i="1"/>
  <c r="B25" i="1"/>
  <c r="B14" i="1"/>
  <c r="H8" i="82"/>
  <c r="H8" i="83"/>
  <c r="B36" i="1"/>
  <c r="B24" i="1"/>
  <c r="H8" i="84"/>
  <c r="B38" i="1"/>
  <c r="B34" i="1"/>
  <c r="B28" i="1"/>
  <c r="B26" i="1"/>
  <c r="B19" i="1"/>
  <c r="H8" i="4"/>
  <c r="B17" i="1"/>
  <c r="B39" i="1"/>
  <c r="B30" i="1"/>
  <c r="B27" i="1"/>
  <c r="H8" i="2"/>
  <c r="B11" i="1"/>
  <c r="B13" i="1"/>
  <c r="B12" i="1"/>
  <c r="H21" i="1"/>
  <c r="H15" i="1"/>
  <c r="H8" i="10"/>
  <c r="H8" i="17"/>
  <c r="H8" i="18"/>
  <c r="H8" i="25"/>
  <c r="H8" i="26"/>
  <c r="H8" i="29"/>
  <c r="H8" i="33"/>
  <c r="H8" i="34"/>
  <c r="H8" i="36"/>
  <c r="H8" i="41"/>
  <c r="H8" i="42"/>
  <c r="H8" i="49"/>
  <c r="H8" i="50"/>
  <c r="H8" i="51"/>
  <c r="H8" i="56"/>
  <c r="H8" i="57"/>
  <c r="H8" i="64"/>
  <c r="H8" i="65"/>
  <c r="H8" i="72"/>
  <c r="H8" i="73"/>
  <c r="H8" i="75"/>
  <c r="H8" i="80"/>
  <c r="H8" i="81"/>
  <c r="H8" i="8"/>
  <c r="H8" i="16"/>
  <c r="H8" i="24"/>
  <c r="H8" i="32"/>
  <c r="H8" i="40"/>
  <c r="H8" i="48"/>
  <c r="H8" i="85"/>
  <c r="H8" i="63"/>
  <c r="H8" i="71"/>
  <c r="H8" i="79"/>
  <c r="B40" i="1"/>
  <c r="N15" i="9"/>
  <c r="N21" i="9"/>
  <c r="H8" i="1" l="1"/>
  <c r="D15" i="68"/>
  <c r="E15" i="1" l="1"/>
  <c r="F15" i="1"/>
  <c r="G15" i="1"/>
  <c r="C39" i="3" l="1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0" i="3"/>
  <c r="C19" i="3"/>
  <c r="C18" i="3"/>
  <c r="C14" i="3"/>
  <c r="C13" i="3"/>
  <c r="C12" i="3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0" i="6"/>
  <c r="C19" i="6"/>
  <c r="C18" i="6"/>
  <c r="C17" i="6"/>
  <c r="C14" i="6"/>
  <c r="C13" i="6"/>
  <c r="C12" i="6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4" i="7"/>
  <c r="C13" i="7"/>
  <c r="C12" i="7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0" i="8"/>
  <c r="C19" i="8"/>
  <c r="C18" i="8"/>
  <c r="C17" i="8"/>
  <c r="C14" i="8"/>
  <c r="C13" i="8"/>
  <c r="C12" i="8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0" i="9"/>
  <c r="C19" i="9"/>
  <c r="C18" i="9"/>
  <c r="C17" i="9"/>
  <c r="C14" i="9"/>
  <c r="C13" i="9"/>
  <c r="C12" i="9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0" i="10"/>
  <c r="C19" i="10"/>
  <c r="C18" i="10"/>
  <c r="C17" i="10"/>
  <c r="C14" i="10"/>
  <c r="C13" i="10"/>
  <c r="C12" i="10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0" i="11"/>
  <c r="C19" i="11"/>
  <c r="C18" i="11"/>
  <c r="C17" i="11"/>
  <c r="C14" i="11"/>
  <c r="C13" i="11"/>
  <c r="C12" i="11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0" i="12"/>
  <c r="C19" i="12"/>
  <c r="C18" i="12"/>
  <c r="C17" i="12"/>
  <c r="C14" i="12"/>
  <c r="C13" i="12"/>
  <c r="C12" i="12"/>
  <c r="C11" i="12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0" i="13"/>
  <c r="C19" i="13"/>
  <c r="C18" i="13"/>
  <c r="C17" i="13"/>
  <c r="C14" i="13"/>
  <c r="C13" i="13"/>
  <c r="C12" i="13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0" i="14"/>
  <c r="C19" i="14"/>
  <c r="C18" i="14"/>
  <c r="C17" i="14"/>
  <c r="C14" i="14"/>
  <c r="C13" i="14"/>
  <c r="C12" i="14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0" i="15"/>
  <c r="C19" i="15"/>
  <c r="C18" i="15"/>
  <c r="C14" i="15"/>
  <c r="C13" i="15"/>
  <c r="C12" i="15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0" i="16"/>
  <c r="C19" i="16"/>
  <c r="C18" i="16"/>
  <c r="C17" i="16"/>
  <c r="C14" i="16"/>
  <c r="C13" i="16"/>
  <c r="C12" i="16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0" i="17"/>
  <c r="C19" i="17"/>
  <c r="C18" i="17"/>
  <c r="C14" i="17"/>
  <c r="C13" i="17"/>
  <c r="C12" i="17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0" i="18"/>
  <c r="C19" i="18"/>
  <c r="C18" i="18"/>
  <c r="C17" i="18"/>
  <c r="C14" i="18"/>
  <c r="C13" i="18"/>
  <c r="C12" i="18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0" i="19"/>
  <c r="C19" i="19"/>
  <c r="C18" i="19"/>
  <c r="C17" i="19"/>
  <c r="C14" i="19"/>
  <c r="C13" i="19"/>
  <c r="C12" i="19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0" i="20"/>
  <c r="C19" i="20"/>
  <c r="C18" i="20"/>
  <c r="C17" i="20"/>
  <c r="C14" i="20"/>
  <c r="C13" i="20"/>
  <c r="C12" i="20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0" i="21"/>
  <c r="C19" i="21"/>
  <c r="C18" i="21"/>
  <c r="C17" i="21"/>
  <c r="C14" i="21"/>
  <c r="C13" i="21"/>
  <c r="C12" i="21"/>
  <c r="C11" i="21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0" i="22"/>
  <c r="C19" i="22"/>
  <c r="C18" i="22"/>
  <c r="C17" i="22"/>
  <c r="C14" i="22"/>
  <c r="C13" i="22"/>
  <c r="C12" i="22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0" i="23"/>
  <c r="C19" i="23"/>
  <c r="C18" i="23"/>
  <c r="C17" i="23"/>
  <c r="C14" i="23"/>
  <c r="C13" i="23"/>
  <c r="C12" i="23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0" i="24"/>
  <c r="C19" i="24"/>
  <c r="C18" i="24"/>
  <c r="C17" i="24"/>
  <c r="C14" i="24"/>
  <c r="C13" i="24"/>
  <c r="C12" i="24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0" i="25"/>
  <c r="C19" i="25"/>
  <c r="C18" i="25"/>
  <c r="C17" i="25"/>
  <c r="C14" i="25"/>
  <c r="C13" i="25"/>
  <c r="C12" i="25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0" i="26"/>
  <c r="C19" i="26"/>
  <c r="C18" i="26"/>
  <c r="C17" i="26"/>
  <c r="C14" i="26"/>
  <c r="C13" i="26"/>
  <c r="C12" i="26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0" i="27"/>
  <c r="C19" i="27"/>
  <c r="C18" i="27"/>
  <c r="C17" i="27"/>
  <c r="C14" i="27"/>
  <c r="C13" i="27"/>
  <c r="C12" i="27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0" i="28"/>
  <c r="C19" i="28"/>
  <c r="C18" i="28"/>
  <c r="C17" i="28"/>
  <c r="C14" i="28"/>
  <c r="C13" i="28"/>
  <c r="C12" i="28"/>
  <c r="C11" i="28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0" i="29"/>
  <c r="C19" i="29"/>
  <c r="C18" i="29"/>
  <c r="C17" i="29"/>
  <c r="C14" i="29"/>
  <c r="C13" i="29"/>
  <c r="C12" i="29"/>
  <c r="C11" i="29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0" i="30"/>
  <c r="C19" i="30"/>
  <c r="C18" i="30"/>
  <c r="C17" i="30"/>
  <c r="C14" i="30"/>
  <c r="C13" i="30"/>
  <c r="C12" i="30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0" i="31"/>
  <c r="C19" i="31"/>
  <c r="C18" i="31"/>
  <c r="C17" i="31"/>
  <c r="C14" i="31"/>
  <c r="C13" i="31"/>
  <c r="C12" i="31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0" i="32"/>
  <c r="C19" i="32"/>
  <c r="C18" i="32"/>
  <c r="C17" i="32"/>
  <c r="C14" i="32"/>
  <c r="C13" i="32"/>
  <c r="C12" i="32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0" i="33"/>
  <c r="C19" i="33"/>
  <c r="C18" i="33"/>
  <c r="C17" i="33"/>
  <c r="C14" i="33"/>
  <c r="C13" i="33"/>
  <c r="C12" i="33"/>
  <c r="C39" i="34"/>
  <c r="C38" i="34"/>
  <c r="C37" i="34"/>
  <c r="C36" i="34"/>
  <c r="C35" i="34"/>
  <c r="C34" i="34"/>
  <c r="C33" i="34"/>
  <c r="C32" i="34"/>
  <c r="C31" i="34"/>
  <c r="C30" i="34"/>
  <c r="C29" i="34"/>
  <c r="C28" i="34"/>
  <c r="C27" i="34"/>
  <c r="C26" i="34"/>
  <c r="C25" i="34"/>
  <c r="C24" i="34"/>
  <c r="C23" i="34"/>
  <c r="C20" i="34"/>
  <c r="C19" i="34"/>
  <c r="C18" i="34"/>
  <c r="C17" i="34"/>
  <c r="C14" i="34"/>
  <c r="C13" i="34"/>
  <c r="C12" i="34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0" i="35"/>
  <c r="C19" i="35"/>
  <c r="C18" i="35"/>
  <c r="C17" i="35"/>
  <c r="C14" i="35"/>
  <c r="C13" i="35"/>
  <c r="C12" i="35"/>
  <c r="C11" i="35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0" i="36"/>
  <c r="C19" i="36"/>
  <c r="C18" i="36"/>
  <c r="C17" i="36"/>
  <c r="C14" i="36"/>
  <c r="C13" i="36"/>
  <c r="C12" i="36"/>
  <c r="C39" i="37"/>
  <c r="C38" i="37"/>
  <c r="C37" i="37"/>
  <c r="C36" i="37"/>
  <c r="C35" i="37"/>
  <c r="C34" i="37"/>
  <c r="C33" i="37"/>
  <c r="C32" i="37"/>
  <c r="C31" i="37"/>
  <c r="C30" i="37"/>
  <c r="C29" i="37"/>
  <c r="C28" i="37"/>
  <c r="C27" i="37"/>
  <c r="C26" i="37"/>
  <c r="C25" i="37"/>
  <c r="C24" i="37"/>
  <c r="C23" i="37"/>
  <c r="C20" i="37"/>
  <c r="C19" i="37"/>
  <c r="C18" i="37"/>
  <c r="C17" i="37"/>
  <c r="C14" i="37"/>
  <c r="C13" i="37"/>
  <c r="C12" i="37"/>
  <c r="C11" i="37"/>
  <c r="C39" i="38"/>
  <c r="C38" i="38"/>
  <c r="C37" i="38"/>
  <c r="C36" i="38"/>
  <c r="C35" i="38"/>
  <c r="C34" i="38"/>
  <c r="C33" i="38"/>
  <c r="C32" i="38"/>
  <c r="C31" i="38"/>
  <c r="C30" i="38"/>
  <c r="C29" i="38"/>
  <c r="C28" i="38"/>
  <c r="C27" i="38"/>
  <c r="C26" i="38"/>
  <c r="C25" i="38"/>
  <c r="C24" i="38"/>
  <c r="C23" i="38"/>
  <c r="C20" i="38"/>
  <c r="C19" i="38"/>
  <c r="C18" i="38"/>
  <c r="C17" i="38"/>
  <c r="C14" i="38"/>
  <c r="C13" i="38"/>
  <c r="C12" i="38"/>
  <c r="C39" i="39"/>
  <c r="C38" i="39"/>
  <c r="C37" i="39"/>
  <c r="C36" i="39"/>
  <c r="C35" i="39"/>
  <c r="C34" i="39"/>
  <c r="C33" i="39"/>
  <c r="C32" i="39"/>
  <c r="C31" i="39"/>
  <c r="C30" i="39"/>
  <c r="C29" i="39"/>
  <c r="C28" i="39"/>
  <c r="C27" i="39"/>
  <c r="C26" i="39"/>
  <c r="C25" i="39"/>
  <c r="C24" i="39"/>
  <c r="C23" i="39"/>
  <c r="C20" i="39"/>
  <c r="C19" i="39"/>
  <c r="C18" i="39"/>
  <c r="C17" i="39"/>
  <c r="C14" i="39"/>
  <c r="C13" i="39"/>
  <c r="C12" i="39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0" i="40"/>
  <c r="C19" i="40"/>
  <c r="C18" i="40"/>
  <c r="C17" i="40"/>
  <c r="C14" i="40"/>
  <c r="C13" i="40"/>
  <c r="C12" i="40"/>
  <c r="C11" i="40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0" i="41"/>
  <c r="C19" i="41"/>
  <c r="C18" i="41"/>
  <c r="C17" i="41"/>
  <c r="C14" i="41"/>
  <c r="C13" i="41"/>
  <c r="C12" i="41"/>
  <c r="C11" i="41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0" i="42"/>
  <c r="C19" i="42"/>
  <c r="C18" i="42"/>
  <c r="C17" i="42"/>
  <c r="C14" i="42"/>
  <c r="C13" i="42"/>
  <c r="C12" i="42"/>
  <c r="C11" i="42"/>
  <c r="C39" i="43"/>
  <c r="C38" i="43"/>
  <c r="C37" i="43"/>
  <c r="C36" i="43"/>
  <c r="C35" i="43"/>
  <c r="C34" i="43"/>
  <c r="C33" i="43"/>
  <c r="C32" i="43"/>
  <c r="C31" i="43"/>
  <c r="C30" i="43"/>
  <c r="C29" i="43"/>
  <c r="C28" i="43"/>
  <c r="C27" i="43"/>
  <c r="C26" i="43"/>
  <c r="C25" i="43"/>
  <c r="C24" i="43"/>
  <c r="C23" i="43"/>
  <c r="C20" i="43"/>
  <c r="C19" i="43"/>
  <c r="C18" i="43"/>
  <c r="C17" i="43"/>
  <c r="C14" i="43"/>
  <c r="C13" i="43"/>
  <c r="C12" i="43"/>
  <c r="C11" i="43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0" i="44"/>
  <c r="C19" i="44"/>
  <c r="C18" i="44"/>
  <c r="C17" i="44"/>
  <c r="C14" i="44"/>
  <c r="C13" i="44"/>
  <c r="C12" i="44"/>
  <c r="C39" i="45"/>
  <c r="C38" i="45"/>
  <c r="C37" i="45"/>
  <c r="C36" i="45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0" i="45"/>
  <c r="C19" i="45"/>
  <c r="C18" i="45"/>
  <c r="C17" i="45"/>
  <c r="C14" i="45"/>
  <c r="C13" i="45"/>
  <c r="C12" i="45"/>
  <c r="C39" i="46"/>
  <c r="C38" i="46"/>
  <c r="C37" i="46"/>
  <c r="C36" i="46"/>
  <c r="C35" i="46"/>
  <c r="C34" i="46"/>
  <c r="C33" i="46"/>
  <c r="C32" i="46"/>
  <c r="C31" i="46"/>
  <c r="C30" i="46"/>
  <c r="C29" i="46"/>
  <c r="C28" i="46"/>
  <c r="C27" i="46"/>
  <c r="C26" i="46"/>
  <c r="C25" i="46"/>
  <c r="C24" i="46"/>
  <c r="C23" i="46"/>
  <c r="C20" i="46"/>
  <c r="C19" i="46"/>
  <c r="C18" i="46"/>
  <c r="C17" i="46"/>
  <c r="C14" i="46"/>
  <c r="C13" i="46"/>
  <c r="C12" i="46"/>
  <c r="C11" i="46"/>
  <c r="C39" i="47"/>
  <c r="C38" i="47"/>
  <c r="C37" i="47"/>
  <c r="C36" i="47"/>
  <c r="C35" i="47"/>
  <c r="C34" i="47"/>
  <c r="C33" i="47"/>
  <c r="C32" i="47"/>
  <c r="C31" i="47"/>
  <c r="C30" i="47"/>
  <c r="C29" i="47"/>
  <c r="C28" i="47"/>
  <c r="C27" i="47"/>
  <c r="C26" i="47"/>
  <c r="C25" i="47"/>
  <c r="C24" i="47"/>
  <c r="C23" i="47"/>
  <c r="C20" i="47"/>
  <c r="C19" i="47"/>
  <c r="C18" i="47"/>
  <c r="C17" i="47"/>
  <c r="C14" i="47"/>
  <c r="C13" i="47"/>
  <c r="C12" i="47"/>
  <c r="C39" i="48"/>
  <c r="C38" i="48"/>
  <c r="C37" i="48"/>
  <c r="C36" i="48"/>
  <c r="C35" i="48"/>
  <c r="C34" i="48"/>
  <c r="C33" i="48"/>
  <c r="C32" i="48"/>
  <c r="C31" i="48"/>
  <c r="C30" i="48"/>
  <c r="C29" i="48"/>
  <c r="C28" i="48"/>
  <c r="C27" i="48"/>
  <c r="C26" i="48"/>
  <c r="C25" i="48"/>
  <c r="C24" i="48"/>
  <c r="C23" i="48"/>
  <c r="C20" i="48"/>
  <c r="C19" i="48"/>
  <c r="C18" i="48"/>
  <c r="C17" i="48"/>
  <c r="C14" i="48"/>
  <c r="C13" i="48"/>
  <c r="C12" i="48"/>
  <c r="C11" i="48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0" i="49"/>
  <c r="C19" i="49"/>
  <c r="C18" i="49"/>
  <c r="C17" i="49"/>
  <c r="C14" i="49"/>
  <c r="C13" i="49"/>
  <c r="C12" i="49"/>
  <c r="C39" i="50"/>
  <c r="C38" i="50"/>
  <c r="C37" i="50"/>
  <c r="C36" i="50"/>
  <c r="C35" i="50"/>
  <c r="C34" i="50"/>
  <c r="C33" i="50"/>
  <c r="C32" i="50"/>
  <c r="C31" i="50"/>
  <c r="C30" i="50"/>
  <c r="C29" i="50"/>
  <c r="C28" i="50"/>
  <c r="C27" i="50"/>
  <c r="C26" i="50"/>
  <c r="C25" i="50"/>
  <c r="C24" i="50"/>
  <c r="C23" i="50"/>
  <c r="C20" i="50"/>
  <c r="C19" i="50"/>
  <c r="C18" i="50"/>
  <c r="C17" i="50"/>
  <c r="C14" i="50"/>
  <c r="C13" i="50"/>
  <c r="C12" i="50"/>
  <c r="C39" i="51"/>
  <c r="C38" i="51"/>
  <c r="C37" i="51"/>
  <c r="C36" i="51"/>
  <c r="C35" i="51"/>
  <c r="C34" i="51"/>
  <c r="C33" i="51"/>
  <c r="C32" i="51"/>
  <c r="C31" i="51"/>
  <c r="C30" i="51"/>
  <c r="C29" i="51"/>
  <c r="C28" i="51"/>
  <c r="C27" i="51"/>
  <c r="C26" i="51"/>
  <c r="C25" i="51"/>
  <c r="C24" i="51"/>
  <c r="C23" i="51"/>
  <c r="C20" i="51"/>
  <c r="C19" i="51"/>
  <c r="C18" i="51"/>
  <c r="C17" i="51"/>
  <c r="C14" i="51"/>
  <c r="C13" i="51"/>
  <c r="C12" i="51"/>
  <c r="C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0" i="52"/>
  <c r="C19" i="52"/>
  <c r="C18" i="52"/>
  <c r="C17" i="52"/>
  <c r="C14" i="52"/>
  <c r="C13" i="52"/>
  <c r="C12" i="52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0" i="53"/>
  <c r="C19" i="53"/>
  <c r="C18" i="53"/>
  <c r="C17" i="53"/>
  <c r="C14" i="53"/>
  <c r="C13" i="53"/>
  <c r="C12" i="53"/>
  <c r="C11" i="53"/>
  <c r="C39" i="54"/>
  <c r="C38" i="54"/>
  <c r="C37" i="54"/>
  <c r="C36" i="54"/>
  <c r="C35" i="54"/>
  <c r="C34" i="54"/>
  <c r="C33" i="54"/>
  <c r="C32" i="54"/>
  <c r="C31" i="54"/>
  <c r="C30" i="54"/>
  <c r="C29" i="54"/>
  <c r="C28" i="54"/>
  <c r="C27" i="54"/>
  <c r="C26" i="54"/>
  <c r="C25" i="54"/>
  <c r="C24" i="54"/>
  <c r="C23" i="54"/>
  <c r="C20" i="54"/>
  <c r="C19" i="54"/>
  <c r="C18" i="54"/>
  <c r="C17" i="54"/>
  <c r="C14" i="54"/>
  <c r="C13" i="54"/>
  <c r="C12" i="54"/>
  <c r="C39" i="55"/>
  <c r="C38" i="55"/>
  <c r="C37" i="55"/>
  <c r="C36" i="55"/>
  <c r="C35" i="55"/>
  <c r="C34" i="55"/>
  <c r="C33" i="55"/>
  <c r="C32" i="55"/>
  <c r="C31" i="55"/>
  <c r="C30" i="55"/>
  <c r="C29" i="55"/>
  <c r="C28" i="55"/>
  <c r="C27" i="55"/>
  <c r="C26" i="55"/>
  <c r="C25" i="55"/>
  <c r="C24" i="55"/>
  <c r="C23" i="55"/>
  <c r="C20" i="55"/>
  <c r="C19" i="55"/>
  <c r="C18" i="55"/>
  <c r="C17" i="55"/>
  <c r="C14" i="55"/>
  <c r="C13" i="55"/>
  <c r="C12" i="55"/>
  <c r="C39" i="85"/>
  <c r="C38" i="85"/>
  <c r="C37" i="85"/>
  <c r="C36" i="85"/>
  <c r="C35" i="85"/>
  <c r="C34" i="85"/>
  <c r="C33" i="85"/>
  <c r="C32" i="85"/>
  <c r="C31" i="85"/>
  <c r="C30" i="85"/>
  <c r="C29" i="85"/>
  <c r="C28" i="85"/>
  <c r="C27" i="85"/>
  <c r="C26" i="85"/>
  <c r="C25" i="85"/>
  <c r="C24" i="85"/>
  <c r="C23" i="85"/>
  <c r="C20" i="85"/>
  <c r="C19" i="85"/>
  <c r="C18" i="85"/>
  <c r="C17" i="85"/>
  <c r="C14" i="85"/>
  <c r="C13" i="85"/>
  <c r="C12" i="85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0" i="56"/>
  <c r="C19" i="56"/>
  <c r="C18" i="56"/>
  <c r="C17" i="56"/>
  <c r="C14" i="56"/>
  <c r="C13" i="56"/>
  <c r="C12" i="56"/>
  <c r="C39" i="57"/>
  <c r="C38" i="57"/>
  <c r="C37" i="57"/>
  <c r="C36" i="57"/>
  <c r="C35" i="57"/>
  <c r="C34" i="57"/>
  <c r="C33" i="57"/>
  <c r="C32" i="57"/>
  <c r="C31" i="57"/>
  <c r="C30" i="57"/>
  <c r="C29" i="57"/>
  <c r="C28" i="57"/>
  <c r="C27" i="57"/>
  <c r="C26" i="57"/>
  <c r="C25" i="57"/>
  <c r="C24" i="57"/>
  <c r="C23" i="57"/>
  <c r="C20" i="57"/>
  <c r="C19" i="57"/>
  <c r="C18" i="57"/>
  <c r="C17" i="57"/>
  <c r="C14" i="57"/>
  <c r="C13" i="57"/>
  <c r="C12" i="57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0" i="58"/>
  <c r="C19" i="58"/>
  <c r="C18" i="58"/>
  <c r="C17" i="58"/>
  <c r="C14" i="58"/>
  <c r="C13" i="58"/>
  <c r="C12" i="58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0" i="59"/>
  <c r="C19" i="59"/>
  <c r="C18" i="59"/>
  <c r="C17" i="59"/>
  <c r="C14" i="59"/>
  <c r="C13" i="59"/>
  <c r="C12" i="59"/>
  <c r="C11" i="59"/>
  <c r="C39" i="60"/>
  <c r="C38" i="60"/>
  <c r="C37" i="60"/>
  <c r="C36" i="60"/>
  <c r="C35" i="60"/>
  <c r="C34" i="60"/>
  <c r="C33" i="60"/>
  <c r="C32" i="60"/>
  <c r="C31" i="60"/>
  <c r="C30" i="60"/>
  <c r="C29" i="60"/>
  <c r="C28" i="60"/>
  <c r="C27" i="60"/>
  <c r="C26" i="60"/>
  <c r="C25" i="60"/>
  <c r="C24" i="60"/>
  <c r="C23" i="60"/>
  <c r="C20" i="60"/>
  <c r="C19" i="60"/>
  <c r="C18" i="60"/>
  <c r="C17" i="60"/>
  <c r="C14" i="60"/>
  <c r="C13" i="60"/>
  <c r="C12" i="60"/>
  <c r="C11" i="60"/>
  <c r="C39" i="61"/>
  <c r="C38" i="61"/>
  <c r="C37" i="61"/>
  <c r="C36" i="61"/>
  <c r="C35" i="61"/>
  <c r="C34" i="61"/>
  <c r="C33" i="61"/>
  <c r="C32" i="61"/>
  <c r="C31" i="61"/>
  <c r="C30" i="61"/>
  <c r="C29" i="61"/>
  <c r="C28" i="61"/>
  <c r="C27" i="61"/>
  <c r="C26" i="61"/>
  <c r="C25" i="61"/>
  <c r="C24" i="61"/>
  <c r="C23" i="61"/>
  <c r="C20" i="61"/>
  <c r="C19" i="61"/>
  <c r="C18" i="61"/>
  <c r="C17" i="61"/>
  <c r="C14" i="61"/>
  <c r="C13" i="61"/>
  <c r="C12" i="61"/>
  <c r="C39" i="62"/>
  <c r="C38" i="62"/>
  <c r="C37" i="62"/>
  <c r="C36" i="62"/>
  <c r="C35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0" i="62"/>
  <c r="C19" i="62"/>
  <c r="C18" i="62"/>
  <c r="C17" i="62"/>
  <c r="C14" i="62"/>
  <c r="C13" i="62"/>
  <c r="C12" i="62"/>
  <c r="C11" i="62"/>
  <c r="C39" i="63"/>
  <c r="C38" i="63"/>
  <c r="C37" i="63"/>
  <c r="C36" i="63"/>
  <c r="C35" i="63"/>
  <c r="C34" i="63"/>
  <c r="C33" i="63"/>
  <c r="C32" i="63"/>
  <c r="C31" i="63"/>
  <c r="C30" i="63"/>
  <c r="C29" i="63"/>
  <c r="C28" i="63"/>
  <c r="C27" i="63"/>
  <c r="C26" i="63"/>
  <c r="C25" i="63"/>
  <c r="C24" i="63"/>
  <c r="C23" i="63"/>
  <c r="C20" i="63"/>
  <c r="C19" i="63"/>
  <c r="C18" i="63"/>
  <c r="C17" i="63"/>
  <c r="C14" i="63"/>
  <c r="C13" i="63"/>
  <c r="C12" i="63"/>
  <c r="C11" i="63"/>
  <c r="C39" i="64"/>
  <c r="C38" i="64"/>
  <c r="C37" i="64"/>
  <c r="C36" i="64"/>
  <c r="C35" i="64"/>
  <c r="C34" i="64"/>
  <c r="C33" i="64"/>
  <c r="C32" i="64"/>
  <c r="C31" i="64"/>
  <c r="C30" i="64"/>
  <c r="C29" i="64"/>
  <c r="C28" i="64"/>
  <c r="C27" i="64"/>
  <c r="C26" i="64"/>
  <c r="C25" i="64"/>
  <c r="C24" i="64"/>
  <c r="C23" i="64"/>
  <c r="C20" i="64"/>
  <c r="C19" i="64"/>
  <c r="C18" i="64"/>
  <c r="C17" i="64"/>
  <c r="C14" i="64"/>
  <c r="C13" i="64"/>
  <c r="C12" i="64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0" i="65"/>
  <c r="C19" i="65"/>
  <c r="C18" i="65"/>
  <c r="C17" i="65"/>
  <c r="C14" i="65"/>
  <c r="C13" i="65"/>
  <c r="C12" i="65"/>
  <c r="C11" i="65"/>
  <c r="C39" i="66"/>
  <c r="C38" i="66"/>
  <c r="C37" i="66"/>
  <c r="C36" i="66"/>
  <c r="C35" i="66"/>
  <c r="C34" i="66"/>
  <c r="C33" i="66"/>
  <c r="C32" i="66"/>
  <c r="C31" i="66"/>
  <c r="C30" i="66"/>
  <c r="C29" i="66"/>
  <c r="C28" i="66"/>
  <c r="C27" i="66"/>
  <c r="C26" i="66"/>
  <c r="C25" i="66"/>
  <c r="C24" i="66"/>
  <c r="C23" i="66"/>
  <c r="C20" i="66"/>
  <c r="C19" i="66"/>
  <c r="C18" i="66"/>
  <c r="C17" i="66"/>
  <c r="C14" i="66"/>
  <c r="C13" i="66"/>
  <c r="C12" i="66"/>
  <c r="C39" i="67"/>
  <c r="C38" i="67"/>
  <c r="C37" i="67"/>
  <c r="C36" i="67"/>
  <c r="C35" i="67"/>
  <c r="C34" i="67"/>
  <c r="C33" i="67"/>
  <c r="C32" i="67"/>
  <c r="C31" i="67"/>
  <c r="C30" i="67"/>
  <c r="C29" i="67"/>
  <c r="C28" i="67"/>
  <c r="C27" i="67"/>
  <c r="C26" i="67"/>
  <c r="C25" i="67"/>
  <c r="C24" i="67"/>
  <c r="C23" i="67"/>
  <c r="C20" i="67"/>
  <c r="C19" i="67"/>
  <c r="C18" i="67"/>
  <c r="C17" i="67"/>
  <c r="C14" i="67"/>
  <c r="C13" i="67"/>
  <c r="C12" i="67"/>
  <c r="C39" i="68"/>
  <c r="C38" i="68"/>
  <c r="C37" i="68"/>
  <c r="C36" i="68"/>
  <c r="C35" i="68"/>
  <c r="C34" i="68"/>
  <c r="C33" i="68"/>
  <c r="C32" i="68"/>
  <c r="C31" i="68"/>
  <c r="C30" i="68"/>
  <c r="C29" i="68"/>
  <c r="C28" i="68"/>
  <c r="C27" i="68"/>
  <c r="C26" i="68"/>
  <c r="C25" i="68"/>
  <c r="C24" i="68"/>
  <c r="C23" i="68"/>
  <c r="C20" i="68"/>
  <c r="C19" i="68"/>
  <c r="C18" i="68"/>
  <c r="C17" i="68"/>
  <c r="C14" i="68"/>
  <c r="C13" i="68"/>
  <c r="C12" i="68"/>
  <c r="C39" i="69"/>
  <c r="C38" i="69"/>
  <c r="C37" i="69"/>
  <c r="C36" i="69"/>
  <c r="C35" i="69"/>
  <c r="C34" i="69"/>
  <c r="C33" i="69"/>
  <c r="C32" i="69"/>
  <c r="C31" i="69"/>
  <c r="C30" i="69"/>
  <c r="C29" i="69"/>
  <c r="C28" i="69"/>
  <c r="C27" i="69"/>
  <c r="C26" i="69"/>
  <c r="C25" i="69"/>
  <c r="C24" i="69"/>
  <c r="C23" i="69"/>
  <c r="C20" i="69"/>
  <c r="C19" i="69"/>
  <c r="C18" i="69"/>
  <c r="C17" i="69"/>
  <c r="C14" i="69"/>
  <c r="C13" i="69"/>
  <c r="C12" i="69"/>
  <c r="C39" i="70"/>
  <c r="C38" i="70"/>
  <c r="C37" i="70"/>
  <c r="C36" i="70"/>
  <c r="C35" i="70"/>
  <c r="C34" i="70"/>
  <c r="C33" i="70"/>
  <c r="C32" i="70"/>
  <c r="C31" i="70"/>
  <c r="C30" i="70"/>
  <c r="C29" i="70"/>
  <c r="C28" i="70"/>
  <c r="C27" i="70"/>
  <c r="C26" i="70"/>
  <c r="C25" i="70"/>
  <c r="C24" i="70"/>
  <c r="C23" i="70"/>
  <c r="C20" i="70"/>
  <c r="C19" i="70"/>
  <c r="C18" i="70"/>
  <c r="C17" i="70"/>
  <c r="C14" i="70"/>
  <c r="C13" i="70"/>
  <c r="C12" i="70"/>
  <c r="C39" i="71"/>
  <c r="C38" i="71"/>
  <c r="C37" i="71"/>
  <c r="C36" i="71"/>
  <c r="C35" i="71"/>
  <c r="C34" i="71"/>
  <c r="C33" i="71"/>
  <c r="C32" i="71"/>
  <c r="C31" i="71"/>
  <c r="C30" i="71"/>
  <c r="C29" i="71"/>
  <c r="C28" i="71"/>
  <c r="C27" i="71"/>
  <c r="C26" i="71"/>
  <c r="C25" i="71"/>
  <c r="C24" i="71"/>
  <c r="C23" i="71"/>
  <c r="C20" i="71"/>
  <c r="C19" i="71"/>
  <c r="C18" i="71"/>
  <c r="C17" i="71"/>
  <c r="C14" i="71"/>
  <c r="C13" i="71"/>
  <c r="C12" i="71"/>
  <c r="C11" i="71"/>
  <c r="C39" i="72"/>
  <c r="C38" i="72"/>
  <c r="C37" i="72"/>
  <c r="C36" i="72"/>
  <c r="C35" i="72"/>
  <c r="C34" i="72"/>
  <c r="C33" i="72"/>
  <c r="C32" i="72"/>
  <c r="C31" i="72"/>
  <c r="C30" i="72"/>
  <c r="C29" i="72"/>
  <c r="C28" i="72"/>
  <c r="C27" i="72"/>
  <c r="C26" i="72"/>
  <c r="C25" i="72"/>
  <c r="C24" i="72"/>
  <c r="C23" i="72"/>
  <c r="C20" i="72"/>
  <c r="C19" i="72"/>
  <c r="C18" i="72"/>
  <c r="C17" i="72"/>
  <c r="C14" i="72"/>
  <c r="C13" i="72"/>
  <c r="C12" i="72"/>
  <c r="C11" i="72"/>
  <c r="C39" i="73"/>
  <c r="C38" i="73"/>
  <c r="C37" i="73"/>
  <c r="C36" i="73"/>
  <c r="C35" i="73"/>
  <c r="C34" i="73"/>
  <c r="C33" i="73"/>
  <c r="C32" i="73"/>
  <c r="C31" i="73"/>
  <c r="C30" i="73"/>
  <c r="C29" i="73"/>
  <c r="C28" i="73"/>
  <c r="C27" i="73"/>
  <c r="C26" i="73"/>
  <c r="C25" i="73"/>
  <c r="C24" i="73"/>
  <c r="C23" i="73"/>
  <c r="C20" i="73"/>
  <c r="C19" i="73"/>
  <c r="C18" i="73"/>
  <c r="C17" i="73"/>
  <c r="C14" i="73"/>
  <c r="C13" i="73"/>
  <c r="C12" i="73"/>
  <c r="C11" i="73"/>
  <c r="C39" i="74"/>
  <c r="C38" i="74"/>
  <c r="C37" i="74"/>
  <c r="C36" i="74"/>
  <c r="C35" i="74"/>
  <c r="C34" i="74"/>
  <c r="C33" i="74"/>
  <c r="C32" i="74"/>
  <c r="C31" i="74"/>
  <c r="C30" i="74"/>
  <c r="C29" i="74"/>
  <c r="C28" i="74"/>
  <c r="C27" i="74"/>
  <c r="C26" i="74"/>
  <c r="C25" i="74"/>
  <c r="C24" i="74"/>
  <c r="C23" i="74"/>
  <c r="C20" i="74"/>
  <c r="C19" i="74"/>
  <c r="C18" i="74"/>
  <c r="C17" i="74"/>
  <c r="C14" i="74"/>
  <c r="C13" i="74"/>
  <c r="C12" i="74"/>
  <c r="C39" i="75"/>
  <c r="C38" i="75"/>
  <c r="C37" i="75"/>
  <c r="C36" i="75"/>
  <c r="C35" i="75"/>
  <c r="C34" i="75"/>
  <c r="C33" i="75"/>
  <c r="C32" i="75"/>
  <c r="C31" i="75"/>
  <c r="C30" i="75"/>
  <c r="C29" i="75"/>
  <c r="C28" i="75"/>
  <c r="C27" i="75"/>
  <c r="C26" i="75"/>
  <c r="C25" i="75"/>
  <c r="C24" i="75"/>
  <c r="C23" i="75"/>
  <c r="C20" i="75"/>
  <c r="C19" i="75"/>
  <c r="C18" i="75"/>
  <c r="C17" i="75"/>
  <c r="C14" i="75"/>
  <c r="C13" i="75"/>
  <c r="C12" i="75"/>
  <c r="C39" i="76"/>
  <c r="C38" i="76"/>
  <c r="C37" i="76"/>
  <c r="C36" i="76"/>
  <c r="C35" i="76"/>
  <c r="C34" i="76"/>
  <c r="C33" i="76"/>
  <c r="C32" i="76"/>
  <c r="C31" i="76"/>
  <c r="C30" i="76"/>
  <c r="C29" i="76"/>
  <c r="C28" i="76"/>
  <c r="C27" i="76"/>
  <c r="C26" i="76"/>
  <c r="C25" i="76"/>
  <c r="C24" i="76"/>
  <c r="C23" i="76"/>
  <c r="C20" i="76"/>
  <c r="C19" i="76"/>
  <c r="C18" i="76"/>
  <c r="C17" i="76"/>
  <c r="C14" i="76"/>
  <c r="C13" i="76"/>
  <c r="C12" i="76"/>
  <c r="C39" i="77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0" i="77"/>
  <c r="C19" i="77"/>
  <c r="C18" i="77"/>
  <c r="C17" i="77"/>
  <c r="C14" i="77"/>
  <c r="C13" i="77"/>
  <c r="C12" i="77"/>
  <c r="C39" i="78"/>
  <c r="C38" i="78"/>
  <c r="C37" i="78"/>
  <c r="C36" i="78"/>
  <c r="C35" i="78"/>
  <c r="C34" i="78"/>
  <c r="C33" i="78"/>
  <c r="C32" i="78"/>
  <c r="C31" i="78"/>
  <c r="C30" i="78"/>
  <c r="C29" i="78"/>
  <c r="C28" i="78"/>
  <c r="C27" i="78"/>
  <c r="C26" i="78"/>
  <c r="C25" i="78"/>
  <c r="C24" i="78"/>
  <c r="C23" i="78"/>
  <c r="C20" i="78"/>
  <c r="C19" i="78"/>
  <c r="C18" i="78"/>
  <c r="C17" i="78"/>
  <c r="C14" i="78"/>
  <c r="C13" i="78"/>
  <c r="C12" i="78"/>
  <c r="C39" i="79"/>
  <c r="C38" i="79"/>
  <c r="C37" i="79"/>
  <c r="C36" i="79"/>
  <c r="C35" i="79"/>
  <c r="C34" i="79"/>
  <c r="C33" i="79"/>
  <c r="C32" i="79"/>
  <c r="C31" i="79"/>
  <c r="C30" i="79"/>
  <c r="C29" i="79"/>
  <c r="C28" i="79"/>
  <c r="C27" i="79"/>
  <c r="C26" i="79"/>
  <c r="C25" i="79"/>
  <c r="C24" i="79"/>
  <c r="C23" i="79"/>
  <c r="C20" i="79"/>
  <c r="C19" i="79"/>
  <c r="C18" i="79"/>
  <c r="C17" i="79"/>
  <c r="C14" i="79"/>
  <c r="C13" i="79"/>
  <c r="C12" i="79"/>
  <c r="C39" i="80"/>
  <c r="C38" i="80"/>
  <c r="C37" i="80"/>
  <c r="C36" i="80"/>
  <c r="C35" i="80"/>
  <c r="C34" i="80"/>
  <c r="C33" i="80"/>
  <c r="C32" i="80"/>
  <c r="C31" i="80"/>
  <c r="C30" i="80"/>
  <c r="C29" i="80"/>
  <c r="C28" i="80"/>
  <c r="C27" i="80"/>
  <c r="C26" i="80"/>
  <c r="C25" i="80"/>
  <c r="C24" i="80"/>
  <c r="C23" i="80"/>
  <c r="C20" i="80"/>
  <c r="C19" i="80"/>
  <c r="C18" i="80"/>
  <c r="C17" i="80"/>
  <c r="C14" i="80"/>
  <c r="C13" i="80"/>
  <c r="C12" i="80"/>
  <c r="C11" i="80"/>
  <c r="C39" i="81"/>
  <c r="C38" i="81"/>
  <c r="C37" i="81"/>
  <c r="C36" i="81"/>
  <c r="C35" i="81"/>
  <c r="C34" i="81"/>
  <c r="C33" i="81"/>
  <c r="C32" i="81"/>
  <c r="C31" i="81"/>
  <c r="C30" i="81"/>
  <c r="C29" i="81"/>
  <c r="C28" i="81"/>
  <c r="C27" i="81"/>
  <c r="C26" i="81"/>
  <c r="C25" i="81"/>
  <c r="C24" i="81"/>
  <c r="C23" i="81"/>
  <c r="C20" i="81"/>
  <c r="C19" i="81"/>
  <c r="C18" i="81"/>
  <c r="C17" i="81"/>
  <c r="C14" i="81"/>
  <c r="C13" i="81"/>
  <c r="C12" i="81"/>
  <c r="C11" i="81"/>
  <c r="C39" i="82"/>
  <c r="C38" i="82"/>
  <c r="C37" i="82"/>
  <c r="C36" i="82"/>
  <c r="C35" i="82"/>
  <c r="C34" i="82"/>
  <c r="C33" i="82"/>
  <c r="C32" i="82"/>
  <c r="C31" i="82"/>
  <c r="C30" i="82"/>
  <c r="C29" i="82"/>
  <c r="C28" i="82"/>
  <c r="C27" i="82"/>
  <c r="C26" i="82"/>
  <c r="C25" i="82"/>
  <c r="C24" i="82"/>
  <c r="C23" i="82"/>
  <c r="C20" i="82"/>
  <c r="C19" i="82"/>
  <c r="C18" i="82"/>
  <c r="C17" i="82"/>
  <c r="C14" i="82"/>
  <c r="C13" i="82"/>
  <c r="C12" i="82"/>
  <c r="C11" i="82"/>
  <c r="C39" i="83"/>
  <c r="C38" i="83"/>
  <c r="C37" i="83"/>
  <c r="C36" i="83"/>
  <c r="C35" i="83"/>
  <c r="C34" i="83"/>
  <c r="C33" i="83"/>
  <c r="C32" i="83"/>
  <c r="C31" i="83"/>
  <c r="C30" i="83"/>
  <c r="C29" i="83"/>
  <c r="C28" i="83"/>
  <c r="C27" i="83"/>
  <c r="C26" i="83"/>
  <c r="C25" i="83"/>
  <c r="C24" i="83"/>
  <c r="C23" i="83"/>
  <c r="C20" i="83"/>
  <c r="C19" i="83"/>
  <c r="C18" i="83"/>
  <c r="C17" i="83"/>
  <c r="C14" i="83"/>
  <c r="C13" i="83"/>
  <c r="C12" i="83"/>
  <c r="C39" i="84"/>
  <c r="C38" i="84"/>
  <c r="C37" i="84"/>
  <c r="C36" i="84"/>
  <c r="C35" i="84"/>
  <c r="C34" i="84"/>
  <c r="C33" i="84"/>
  <c r="C32" i="84"/>
  <c r="C31" i="84"/>
  <c r="C30" i="84"/>
  <c r="C29" i="84"/>
  <c r="C28" i="84"/>
  <c r="C27" i="84"/>
  <c r="C26" i="84"/>
  <c r="C25" i="84"/>
  <c r="C24" i="84"/>
  <c r="C23" i="84"/>
  <c r="C20" i="84"/>
  <c r="C19" i="84"/>
  <c r="C18" i="84"/>
  <c r="C17" i="84"/>
  <c r="C14" i="84"/>
  <c r="C13" i="84"/>
  <c r="C12" i="8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0" i="4"/>
  <c r="C19" i="4"/>
  <c r="C18" i="4"/>
  <c r="C17" i="4"/>
  <c r="C14" i="4"/>
  <c r="C13" i="4"/>
  <c r="C12" i="4"/>
  <c r="C11" i="4"/>
  <c r="B15" i="13" l="1"/>
  <c r="C15" i="13" s="1"/>
  <c r="B15" i="25"/>
  <c r="B15" i="44"/>
  <c r="C15" i="44" s="1"/>
  <c r="B15" i="52"/>
  <c r="C15" i="52" s="1"/>
  <c r="B15" i="54"/>
  <c r="C15" i="54" s="1"/>
  <c r="B15" i="61"/>
  <c r="C15" i="61" s="1"/>
  <c r="B15" i="70"/>
  <c r="C15" i="70" s="1"/>
  <c r="B15" i="26"/>
  <c r="C15" i="26" s="1"/>
  <c r="B15" i="32"/>
  <c r="C15" i="32" s="1"/>
  <c r="B15" i="76"/>
  <c r="C15" i="76" s="1"/>
  <c r="B15" i="22"/>
  <c r="C15" i="22" s="1"/>
  <c r="C11" i="22"/>
  <c r="B15" i="67"/>
  <c r="C15" i="67" s="1"/>
  <c r="C11" i="67"/>
  <c r="B15" i="58"/>
  <c r="C15" i="58" s="1"/>
  <c r="B15" i="55"/>
  <c r="C15" i="55" s="1"/>
  <c r="B15" i="47"/>
  <c r="C15" i="47" s="1"/>
  <c r="B15" i="45"/>
  <c r="C15" i="45" s="1"/>
  <c r="B15" i="38"/>
  <c r="C15" i="38" s="1"/>
  <c r="B15" i="33"/>
  <c r="C15" i="33" s="1"/>
  <c r="B15" i="77"/>
  <c r="C15" i="77" s="1"/>
  <c r="C11" i="77"/>
  <c r="B15" i="57"/>
  <c r="C15" i="57" s="1"/>
  <c r="B15" i="49"/>
  <c r="C15" i="49" s="1"/>
  <c r="B15" i="17"/>
  <c r="C15" i="17" s="1"/>
  <c r="C11" i="17"/>
  <c r="B15" i="11"/>
  <c r="C15" i="11" s="1"/>
  <c r="C11" i="11"/>
  <c r="B15" i="20"/>
  <c r="C15" i="20" s="1"/>
  <c r="B15" i="18"/>
  <c r="C15" i="18" s="1"/>
  <c r="B15" i="16"/>
  <c r="C15" i="16" s="1"/>
  <c r="B15" i="4"/>
  <c r="C15" i="4" s="1"/>
  <c r="B15" i="83"/>
  <c r="C15" i="83" s="1"/>
  <c r="B15" i="78"/>
  <c r="B15" i="74"/>
  <c r="C15" i="74" s="1"/>
  <c r="B15" i="68"/>
  <c r="C15" i="68" s="1"/>
  <c r="B15" i="66"/>
  <c r="C15" i="66" s="1"/>
  <c r="B15" i="65"/>
  <c r="C15" i="65" s="1"/>
  <c r="B15" i="63"/>
  <c r="C15" i="63" s="1"/>
  <c r="B15" i="85"/>
  <c r="C15" i="85" s="1"/>
  <c r="B15" i="50"/>
  <c r="C15" i="50" s="1"/>
  <c r="B15" i="39"/>
  <c r="C15" i="39" s="1"/>
  <c r="B15" i="36"/>
  <c r="C15" i="36" s="1"/>
  <c r="B15" i="34"/>
  <c r="C15" i="34" s="1"/>
  <c r="B15" i="30"/>
  <c r="C15" i="30" s="1"/>
  <c r="B15" i="28"/>
  <c r="C15" i="28" s="1"/>
  <c r="B15" i="27"/>
  <c r="C15" i="27" s="1"/>
  <c r="B15" i="23"/>
  <c r="C15" i="23" s="1"/>
  <c r="C11" i="20"/>
  <c r="B15" i="19"/>
  <c r="C15" i="19" s="1"/>
  <c r="B21" i="17"/>
  <c r="C21" i="17" s="1"/>
  <c r="C11" i="16"/>
  <c r="B15" i="15"/>
  <c r="B21" i="15"/>
  <c r="C21" i="15" s="1"/>
  <c r="B15" i="10"/>
  <c r="C15" i="10" s="1"/>
  <c r="B15" i="9"/>
  <c r="C15" i="9" s="1"/>
  <c r="B15" i="3"/>
  <c r="C15" i="3" s="1"/>
  <c r="B21" i="3"/>
  <c r="C21" i="3" s="1"/>
  <c r="B15" i="14"/>
  <c r="C15" i="14" s="1"/>
  <c r="B15" i="84"/>
  <c r="C15" i="84" s="1"/>
  <c r="B15" i="80"/>
  <c r="C15" i="80" s="1"/>
  <c r="B15" i="79"/>
  <c r="C15" i="79" s="1"/>
  <c r="B15" i="75"/>
  <c r="C15" i="75" s="1"/>
  <c r="B15" i="69"/>
  <c r="C15" i="69" s="1"/>
  <c r="B15" i="64"/>
  <c r="C15" i="64" s="1"/>
  <c r="B15" i="60"/>
  <c r="B15" i="56"/>
  <c r="C15" i="56" s="1"/>
  <c r="B15" i="51"/>
  <c r="C15" i="51" s="1"/>
  <c r="B15" i="43"/>
  <c r="C15" i="43" s="1"/>
  <c r="B15" i="40"/>
  <c r="C15" i="40" s="1"/>
  <c r="B15" i="31"/>
  <c r="C15" i="31" s="1"/>
  <c r="B15" i="24"/>
  <c r="C15" i="24" s="1"/>
  <c r="B15" i="8"/>
  <c r="C15" i="8" s="1"/>
  <c r="B15" i="1"/>
  <c r="C15" i="1" s="1"/>
  <c r="C11" i="3"/>
  <c r="B15" i="6"/>
  <c r="C15" i="6" s="1"/>
  <c r="C11" i="6"/>
  <c r="B15" i="7"/>
  <c r="C15" i="7" s="1"/>
  <c r="C11" i="7"/>
  <c r="C11" i="8"/>
  <c r="C11" i="9"/>
  <c r="C11" i="10"/>
  <c r="C11" i="13"/>
  <c r="C11" i="14"/>
  <c r="C11" i="15"/>
  <c r="C11" i="18"/>
  <c r="C11" i="19"/>
  <c r="B21" i="20"/>
  <c r="C21" i="20" s="1"/>
  <c r="C11" i="23"/>
  <c r="C11" i="24"/>
  <c r="C11" i="25"/>
  <c r="C11" i="26"/>
  <c r="C11" i="27"/>
  <c r="C11" i="30"/>
  <c r="C11" i="31"/>
  <c r="C11" i="32"/>
  <c r="C11" i="33"/>
  <c r="C11" i="34"/>
  <c r="C11" i="36"/>
  <c r="C11" i="38"/>
  <c r="C11" i="39"/>
  <c r="C11" i="44"/>
  <c r="C11" i="45"/>
  <c r="C11" i="47"/>
  <c r="C11" i="49"/>
  <c r="C11" i="50"/>
  <c r="C11" i="51"/>
  <c r="C11" i="52"/>
  <c r="C11" i="54"/>
  <c r="C11" i="55"/>
  <c r="C11" i="85"/>
  <c r="C11" i="56"/>
  <c r="C11" i="57"/>
  <c r="C11" i="58"/>
  <c r="B21" i="60"/>
  <c r="C21" i="60" s="1"/>
  <c r="C11" i="61"/>
  <c r="C11" i="64"/>
  <c r="C11" i="66"/>
  <c r="C11" i="68"/>
  <c r="C11" i="69"/>
  <c r="C11" i="70"/>
  <c r="C11" i="74"/>
  <c r="C11" i="75"/>
  <c r="C11" i="76"/>
  <c r="B21" i="78"/>
  <c r="C21" i="78" s="1"/>
  <c r="C11" i="78"/>
  <c r="C11" i="79"/>
  <c r="C11" i="83"/>
  <c r="C11" i="84"/>
  <c r="B21" i="1"/>
  <c r="C21" i="1" s="1"/>
  <c r="B15" i="81"/>
  <c r="C15" i="81" s="1"/>
  <c r="C17" i="3"/>
  <c r="B21" i="6"/>
  <c r="C21" i="6" s="1"/>
  <c r="B21" i="7"/>
  <c r="C21" i="7" s="1"/>
  <c r="B21" i="8"/>
  <c r="C21" i="8" s="1"/>
  <c r="B21" i="9"/>
  <c r="C21" i="9" s="1"/>
  <c r="B21" i="10"/>
  <c r="C21" i="10" s="1"/>
  <c r="B21" i="11"/>
  <c r="C21" i="11" s="1"/>
  <c r="B21" i="12"/>
  <c r="C21" i="12" s="1"/>
  <c r="B15" i="12"/>
  <c r="B21" i="13"/>
  <c r="C21" i="13" s="1"/>
  <c r="B21" i="14"/>
  <c r="C21" i="14" s="1"/>
  <c r="C17" i="15"/>
  <c r="B21" i="16"/>
  <c r="C21" i="16" s="1"/>
  <c r="C17" i="17"/>
  <c r="B21" i="18"/>
  <c r="C21" i="18" s="1"/>
  <c r="B21" i="19"/>
  <c r="C21" i="19" s="1"/>
  <c r="B21" i="21"/>
  <c r="C21" i="21" s="1"/>
  <c r="B15" i="21"/>
  <c r="B21" i="22"/>
  <c r="C21" i="22" s="1"/>
  <c r="B21" i="23"/>
  <c r="C21" i="23" s="1"/>
  <c r="B21" i="24"/>
  <c r="C21" i="24" s="1"/>
  <c r="C15" i="25"/>
  <c r="B21" i="25"/>
  <c r="C21" i="25" s="1"/>
  <c r="B21" i="26"/>
  <c r="C21" i="26" s="1"/>
  <c r="B21" i="27"/>
  <c r="C21" i="27" s="1"/>
  <c r="B21" i="28"/>
  <c r="C21" i="28" s="1"/>
  <c r="B21" i="29"/>
  <c r="C21" i="29" s="1"/>
  <c r="B15" i="29"/>
  <c r="B21" i="30"/>
  <c r="C21" i="30" s="1"/>
  <c r="B21" i="31"/>
  <c r="C21" i="31" s="1"/>
  <c r="B21" i="32"/>
  <c r="C21" i="32" s="1"/>
  <c r="B21" i="33"/>
  <c r="C21" i="33" s="1"/>
  <c r="B21" i="34"/>
  <c r="C21" i="34" s="1"/>
  <c r="B21" i="35"/>
  <c r="C21" i="35" s="1"/>
  <c r="B15" i="35"/>
  <c r="B21" i="36"/>
  <c r="C21" i="36" s="1"/>
  <c r="B21" i="37"/>
  <c r="C21" i="37" s="1"/>
  <c r="B15" i="37"/>
  <c r="B21" i="38"/>
  <c r="C21" i="38" s="1"/>
  <c r="B21" i="39"/>
  <c r="C21" i="39" s="1"/>
  <c r="B21" i="40"/>
  <c r="C21" i="40" s="1"/>
  <c r="B21" i="41"/>
  <c r="C21" i="41" s="1"/>
  <c r="B15" i="41"/>
  <c r="B21" i="42"/>
  <c r="C21" i="42" s="1"/>
  <c r="B15" i="42"/>
  <c r="B21" i="43"/>
  <c r="C21" i="43" s="1"/>
  <c r="B21" i="44"/>
  <c r="C21" i="44" s="1"/>
  <c r="B21" i="45"/>
  <c r="C21" i="45" s="1"/>
  <c r="B21" i="46"/>
  <c r="C21" i="46" s="1"/>
  <c r="B15" i="46"/>
  <c r="B21" i="47"/>
  <c r="C21" i="47" s="1"/>
  <c r="B21" i="48"/>
  <c r="C21" i="48" s="1"/>
  <c r="B15" i="48"/>
  <c r="B21" i="49"/>
  <c r="C21" i="49" s="1"/>
  <c r="B21" i="50"/>
  <c r="C21" i="50" s="1"/>
  <c r="B21" i="51"/>
  <c r="C21" i="51" s="1"/>
  <c r="B21" i="52"/>
  <c r="C21" i="52" s="1"/>
  <c r="B21" i="53"/>
  <c r="C21" i="53" s="1"/>
  <c r="B15" i="53"/>
  <c r="B21" i="54"/>
  <c r="C21" i="54" s="1"/>
  <c r="B21" i="55"/>
  <c r="C21" i="55" s="1"/>
  <c r="B21" i="85"/>
  <c r="C21" i="85" s="1"/>
  <c r="B21" i="56"/>
  <c r="C21" i="56" s="1"/>
  <c r="B21" i="57"/>
  <c r="C21" i="57" s="1"/>
  <c r="B21" i="58"/>
  <c r="C21" i="58" s="1"/>
  <c r="B21" i="59"/>
  <c r="C21" i="59" s="1"/>
  <c r="B15" i="59"/>
  <c r="B21" i="61"/>
  <c r="C21" i="61" s="1"/>
  <c r="B21" i="62"/>
  <c r="C21" i="62" s="1"/>
  <c r="B15" i="62"/>
  <c r="B21" i="63"/>
  <c r="C21" i="63" s="1"/>
  <c r="B21" i="64"/>
  <c r="C21" i="64" s="1"/>
  <c r="B21" i="65"/>
  <c r="C21" i="65" s="1"/>
  <c r="B21" i="66"/>
  <c r="C21" i="66" s="1"/>
  <c r="B21" i="67"/>
  <c r="C21" i="67" s="1"/>
  <c r="B21" i="68"/>
  <c r="C21" i="68" s="1"/>
  <c r="B21" i="69"/>
  <c r="C21" i="69" s="1"/>
  <c r="B21" i="70"/>
  <c r="C21" i="70" s="1"/>
  <c r="B21" i="71"/>
  <c r="C21" i="71" s="1"/>
  <c r="B15" i="71"/>
  <c r="B15" i="72"/>
  <c r="B21" i="72"/>
  <c r="C21" i="72" s="1"/>
  <c r="B21" i="73"/>
  <c r="C21" i="73" s="1"/>
  <c r="B15" i="73"/>
  <c r="B21" i="74"/>
  <c r="C21" i="74" s="1"/>
  <c r="B21" i="75"/>
  <c r="C21" i="75" s="1"/>
  <c r="B21" i="76"/>
  <c r="C21" i="76" s="1"/>
  <c r="B21" i="77"/>
  <c r="C21" i="77" s="1"/>
  <c r="B21" i="79"/>
  <c r="C21" i="79" s="1"/>
  <c r="B21" i="80"/>
  <c r="C21" i="80" s="1"/>
  <c r="B21" i="81"/>
  <c r="C21" i="81" s="1"/>
  <c r="B15" i="82"/>
  <c r="B21" i="82"/>
  <c r="C21" i="82" s="1"/>
  <c r="B21" i="83"/>
  <c r="C21" i="83" s="1"/>
  <c r="B21" i="84"/>
  <c r="C21" i="84" s="1"/>
  <c r="B21" i="4"/>
  <c r="C21" i="4" s="1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5" i="1"/>
  <c r="C24" i="1"/>
  <c r="C23" i="1"/>
  <c r="C20" i="1"/>
  <c r="C19" i="1"/>
  <c r="C18" i="1"/>
  <c r="C17" i="1"/>
  <c r="C14" i="1"/>
  <c r="C13" i="1"/>
  <c r="C12" i="1"/>
  <c r="C11" i="1"/>
  <c r="B8" i="15" l="1"/>
  <c r="C8" i="15" s="1"/>
  <c r="B8" i="1"/>
  <c r="C15" i="15"/>
  <c r="B8" i="83"/>
  <c r="C8" i="83" s="1"/>
  <c r="B8" i="3"/>
  <c r="C8" i="3" s="1"/>
  <c r="B8" i="20"/>
  <c r="C8" i="20" s="1"/>
  <c r="B8" i="60"/>
  <c r="C8" i="60" s="1"/>
  <c r="B8" i="78"/>
  <c r="C8" i="78" s="1"/>
  <c r="B8" i="79"/>
  <c r="C8" i="79" s="1"/>
  <c r="C15" i="78"/>
  <c r="C15" i="60"/>
  <c r="B8" i="17"/>
  <c r="C8" i="17" s="1"/>
  <c r="B8" i="84"/>
  <c r="C8" i="84" s="1"/>
  <c r="B8" i="4"/>
  <c r="C8" i="4" s="1"/>
  <c r="B8" i="6"/>
  <c r="C8" i="6" s="1"/>
  <c r="B8" i="7"/>
  <c r="C8" i="7" s="1"/>
  <c r="B8" i="8"/>
  <c r="C8" i="8" s="1"/>
  <c r="B8" i="9"/>
  <c r="C8" i="9" s="1"/>
  <c r="B8" i="10"/>
  <c r="C8" i="10" s="1"/>
  <c r="B8" i="11"/>
  <c r="C8" i="11" s="1"/>
  <c r="C15" i="12"/>
  <c r="B8" i="12"/>
  <c r="C8" i="12" s="1"/>
  <c r="B8" i="13"/>
  <c r="C8" i="13" s="1"/>
  <c r="B8" i="14"/>
  <c r="C8" i="14" s="1"/>
  <c r="B8" i="16"/>
  <c r="C8" i="16" s="1"/>
  <c r="B8" i="18"/>
  <c r="C8" i="18" s="1"/>
  <c r="B8" i="19"/>
  <c r="C8" i="19" s="1"/>
  <c r="C15" i="21"/>
  <c r="B8" i="21"/>
  <c r="C8" i="21" s="1"/>
  <c r="B8" i="22"/>
  <c r="C8" i="22" s="1"/>
  <c r="B8" i="23"/>
  <c r="C8" i="23" s="1"/>
  <c r="B8" i="24"/>
  <c r="C8" i="24" s="1"/>
  <c r="B8" i="25"/>
  <c r="C8" i="25" s="1"/>
  <c r="B8" i="26"/>
  <c r="C8" i="26" s="1"/>
  <c r="B8" i="27"/>
  <c r="C8" i="27" s="1"/>
  <c r="B8" i="28"/>
  <c r="C8" i="28" s="1"/>
  <c r="C15" i="29"/>
  <c r="B8" i="29"/>
  <c r="C8" i="29" s="1"/>
  <c r="B8" i="30"/>
  <c r="C8" i="30" s="1"/>
  <c r="B8" i="31"/>
  <c r="C8" i="31" s="1"/>
  <c r="B8" i="32"/>
  <c r="C8" i="32" s="1"/>
  <c r="B8" i="33"/>
  <c r="C8" i="33" s="1"/>
  <c r="B8" i="34"/>
  <c r="C8" i="34" s="1"/>
  <c r="C15" i="35"/>
  <c r="B8" i="35"/>
  <c r="C8" i="35" s="1"/>
  <c r="B8" i="36"/>
  <c r="C8" i="36" s="1"/>
  <c r="C15" i="37"/>
  <c r="B8" i="37"/>
  <c r="C8" i="37" s="1"/>
  <c r="B8" i="38"/>
  <c r="C8" i="38" s="1"/>
  <c r="B8" i="39"/>
  <c r="C8" i="39" s="1"/>
  <c r="B8" i="40"/>
  <c r="C8" i="40" s="1"/>
  <c r="C15" i="41"/>
  <c r="B8" i="41"/>
  <c r="C8" i="41" s="1"/>
  <c r="C15" i="42"/>
  <c r="B8" i="42"/>
  <c r="C8" i="42" s="1"/>
  <c r="B8" i="43"/>
  <c r="C8" i="43" s="1"/>
  <c r="B8" i="44"/>
  <c r="C8" i="44" s="1"/>
  <c r="B8" i="45"/>
  <c r="C8" i="45" s="1"/>
  <c r="C15" i="46"/>
  <c r="B8" i="46"/>
  <c r="C8" i="46" s="1"/>
  <c r="B8" i="47"/>
  <c r="C8" i="47" s="1"/>
  <c r="C15" i="48"/>
  <c r="B8" i="48"/>
  <c r="C8" i="48" s="1"/>
  <c r="B8" i="49"/>
  <c r="C8" i="49" s="1"/>
  <c r="B8" i="50"/>
  <c r="C8" i="50" s="1"/>
  <c r="B8" i="51"/>
  <c r="C8" i="51" s="1"/>
  <c r="B8" i="52"/>
  <c r="C8" i="52" s="1"/>
  <c r="C15" i="53"/>
  <c r="B8" i="53"/>
  <c r="C8" i="53" s="1"/>
  <c r="B8" i="54"/>
  <c r="C8" i="54" s="1"/>
  <c r="B8" i="55"/>
  <c r="C8" i="55" s="1"/>
  <c r="B8" i="85"/>
  <c r="C8" i="85" s="1"/>
  <c r="B8" i="56"/>
  <c r="C8" i="56" s="1"/>
  <c r="B8" i="57"/>
  <c r="C8" i="57" s="1"/>
  <c r="B8" i="58"/>
  <c r="C8" i="58" s="1"/>
  <c r="C15" i="59"/>
  <c r="B8" i="59"/>
  <c r="C8" i="59" s="1"/>
  <c r="B8" i="61"/>
  <c r="C8" i="61" s="1"/>
  <c r="C15" i="62"/>
  <c r="B8" i="62"/>
  <c r="C8" i="62" s="1"/>
  <c r="B8" i="63"/>
  <c r="C8" i="63" s="1"/>
  <c r="B8" i="64"/>
  <c r="C8" i="64" s="1"/>
  <c r="B8" i="65"/>
  <c r="C8" i="65" s="1"/>
  <c r="B8" i="66"/>
  <c r="C8" i="66" s="1"/>
  <c r="B8" i="67"/>
  <c r="C8" i="67" s="1"/>
  <c r="B8" i="68"/>
  <c r="C8" i="68" s="1"/>
  <c r="B8" i="69"/>
  <c r="C8" i="69" s="1"/>
  <c r="B8" i="70"/>
  <c r="C8" i="70" s="1"/>
  <c r="C15" i="71"/>
  <c r="B8" i="71"/>
  <c r="C8" i="71" s="1"/>
  <c r="C15" i="72"/>
  <c r="B8" i="72"/>
  <c r="C8" i="72" s="1"/>
  <c r="C15" i="73"/>
  <c r="B8" i="73"/>
  <c r="C8" i="73" s="1"/>
  <c r="B8" i="74"/>
  <c r="C8" i="74" s="1"/>
  <c r="B8" i="75"/>
  <c r="C8" i="75" s="1"/>
  <c r="B8" i="76"/>
  <c r="C8" i="76" s="1"/>
  <c r="B8" i="77"/>
  <c r="C8" i="77" s="1"/>
  <c r="B8" i="80"/>
  <c r="C8" i="80" s="1"/>
  <c r="B8" i="81"/>
  <c r="C8" i="81" s="1"/>
  <c r="B8" i="82"/>
  <c r="C8" i="82" s="1"/>
  <c r="C15" i="82"/>
  <c r="D15" i="41" l="1"/>
  <c r="J21" i="24" l="1"/>
  <c r="I21" i="70" l="1"/>
  <c r="J21" i="70"/>
  <c r="K21" i="70"/>
  <c r="I15" i="58" l="1"/>
  <c r="J15" i="58"/>
  <c r="K15" i="58"/>
  <c r="L15" i="58"/>
  <c r="M15" i="58"/>
  <c r="N21" i="3" l="1"/>
  <c r="M21" i="3"/>
  <c r="L21" i="3"/>
  <c r="K21" i="3"/>
  <c r="J21" i="3"/>
  <c r="I21" i="3"/>
  <c r="G21" i="3"/>
  <c r="F21" i="3"/>
  <c r="E21" i="3"/>
  <c r="D21" i="3"/>
  <c r="N15" i="3"/>
  <c r="M15" i="3"/>
  <c r="L15" i="3"/>
  <c r="K15" i="3"/>
  <c r="J15" i="3"/>
  <c r="I15" i="3"/>
  <c r="G15" i="3"/>
  <c r="F15" i="3"/>
  <c r="E15" i="3"/>
  <c r="D15" i="3"/>
  <c r="N21" i="6"/>
  <c r="M21" i="6"/>
  <c r="L21" i="6"/>
  <c r="K21" i="6"/>
  <c r="J21" i="6"/>
  <c r="I21" i="6"/>
  <c r="G21" i="6"/>
  <c r="F21" i="6"/>
  <c r="E21" i="6"/>
  <c r="D21" i="6"/>
  <c r="N15" i="6"/>
  <c r="M15" i="6"/>
  <c r="L15" i="6"/>
  <c r="K15" i="6"/>
  <c r="J15" i="6"/>
  <c r="I15" i="6"/>
  <c r="G15" i="6"/>
  <c r="F15" i="6"/>
  <c r="E15" i="6"/>
  <c r="D15" i="6"/>
  <c r="N21" i="7"/>
  <c r="M21" i="7"/>
  <c r="L21" i="7"/>
  <c r="K21" i="7"/>
  <c r="J21" i="7"/>
  <c r="I21" i="7"/>
  <c r="G21" i="7"/>
  <c r="F21" i="7"/>
  <c r="E21" i="7"/>
  <c r="D21" i="7"/>
  <c r="N15" i="7"/>
  <c r="M15" i="7"/>
  <c r="L15" i="7"/>
  <c r="K15" i="7"/>
  <c r="J15" i="7"/>
  <c r="I15" i="7"/>
  <c r="G15" i="7"/>
  <c r="F15" i="7"/>
  <c r="E15" i="7"/>
  <c r="D15" i="7"/>
  <c r="N21" i="8"/>
  <c r="M21" i="8"/>
  <c r="L21" i="8"/>
  <c r="K21" i="8"/>
  <c r="J21" i="8"/>
  <c r="I21" i="8"/>
  <c r="G21" i="8"/>
  <c r="F21" i="8"/>
  <c r="E21" i="8"/>
  <c r="D21" i="8"/>
  <c r="N15" i="8"/>
  <c r="M15" i="8"/>
  <c r="L15" i="8"/>
  <c r="K15" i="8"/>
  <c r="J15" i="8"/>
  <c r="I15" i="8"/>
  <c r="G15" i="8"/>
  <c r="F15" i="8"/>
  <c r="E15" i="8"/>
  <c r="D15" i="8"/>
  <c r="M21" i="9"/>
  <c r="L21" i="9"/>
  <c r="K21" i="9"/>
  <c r="J21" i="9"/>
  <c r="I21" i="9"/>
  <c r="G21" i="9"/>
  <c r="F21" i="9"/>
  <c r="E21" i="9"/>
  <c r="D21" i="9"/>
  <c r="M15" i="9"/>
  <c r="L15" i="9"/>
  <c r="K15" i="9"/>
  <c r="J15" i="9"/>
  <c r="I15" i="9"/>
  <c r="G15" i="9"/>
  <c r="F15" i="9"/>
  <c r="E15" i="9"/>
  <c r="D15" i="9"/>
  <c r="N21" i="10"/>
  <c r="M21" i="10"/>
  <c r="L21" i="10"/>
  <c r="K21" i="10"/>
  <c r="J21" i="10"/>
  <c r="I21" i="10"/>
  <c r="G21" i="10"/>
  <c r="F21" i="10"/>
  <c r="E21" i="10"/>
  <c r="D21" i="10"/>
  <c r="N15" i="10"/>
  <c r="M15" i="10"/>
  <c r="L15" i="10"/>
  <c r="K15" i="10"/>
  <c r="J15" i="10"/>
  <c r="I15" i="10"/>
  <c r="G15" i="10"/>
  <c r="F15" i="10"/>
  <c r="E15" i="10"/>
  <c r="D15" i="10"/>
  <c r="N21" i="11"/>
  <c r="M21" i="11"/>
  <c r="L21" i="11"/>
  <c r="K21" i="11"/>
  <c r="J21" i="11"/>
  <c r="I21" i="11"/>
  <c r="G21" i="11"/>
  <c r="F21" i="11"/>
  <c r="E21" i="11"/>
  <c r="D21" i="11"/>
  <c r="N15" i="11"/>
  <c r="M15" i="11"/>
  <c r="L15" i="11"/>
  <c r="K15" i="11"/>
  <c r="J15" i="11"/>
  <c r="I15" i="11"/>
  <c r="G15" i="11"/>
  <c r="F15" i="11"/>
  <c r="E15" i="11"/>
  <c r="D15" i="11"/>
  <c r="N21" i="12"/>
  <c r="M21" i="12"/>
  <c r="L21" i="12"/>
  <c r="K21" i="12"/>
  <c r="J21" i="12"/>
  <c r="I21" i="12"/>
  <c r="G21" i="12"/>
  <c r="F21" i="12"/>
  <c r="E21" i="12"/>
  <c r="D21" i="12"/>
  <c r="N15" i="12"/>
  <c r="M15" i="12"/>
  <c r="L15" i="12"/>
  <c r="K15" i="12"/>
  <c r="J15" i="12"/>
  <c r="I15" i="12"/>
  <c r="G15" i="12"/>
  <c r="F15" i="12"/>
  <c r="E15" i="12"/>
  <c r="D15" i="12"/>
  <c r="N21" i="13"/>
  <c r="M21" i="13"/>
  <c r="L21" i="13"/>
  <c r="K21" i="13"/>
  <c r="J21" i="13"/>
  <c r="I21" i="13"/>
  <c r="G21" i="13"/>
  <c r="F21" i="13"/>
  <c r="E21" i="13"/>
  <c r="D21" i="13"/>
  <c r="N15" i="13"/>
  <c r="M15" i="13"/>
  <c r="L15" i="13"/>
  <c r="K15" i="13"/>
  <c r="J15" i="13"/>
  <c r="I15" i="13"/>
  <c r="G15" i="13"/>
  <c r="F15" i="13"/>
  <c r="E15" i="13"/>
  <c r="D15" i="13"/>
  <c r="N21" i="14"/>
  <c r="M21" i="14"/>
  <c r="L21" i="14"/>
  <c r="K21" i="14"/>
  <c r="J21" i="14"/>
  <c r="I21" i="14"/>
  <c r="G21" i="14"/>
  <c r="F21" i="14"/>
  <c r="E21" i="14"/>
  <c r="D21" i="14"/>
  <c r="N15" i="14"/>
  <c r="M15" i="14"/>
  <c r="L15" i="14"/>
  <c r="K15" i="14"/>
  <c r="J15" i="14"/>
  <c r="I15" i="14"/>
  <c r="G15" i="14"/>
  <c r="F15" i="14"/>
  <c r="E15" i="14"/>
  <c r="D15" i="14"/>
  <c r="N21" i="15"/>
  <c r="M21" i="15"/>
  <c r="L21" i="15"/>
  <c r="K21" i="15"/>
  <c r="J21" i="15"/>
  <c r="I21" i="15"/>
  <c r="G21" i="15"/>
  <c r="F21" i="15"/>
  <c r="E21" i="15"/>
  <c r="D21" i="15"/>
  <c r="N15" i="15"/>
  <c r="M15" i="15"/>
  <c r="L15" i="15"/>
  <c r="K15" i="15"/>
  <c r="J15" i="15"/>
  <c r="I15" i="15"/>
  <c r="G15" i="15"/>
  <c r="F15" i="15"/>
  <c r="E15" i="15"/>
  <c r="D15" i="15"/>
  <c r="N21" i="16"/>
  <c r="M21" i="16"/>
  <c r="L21" i="16"/>
  <c r="K21" i="16"/>
  <c r="J21" i="16"/>
  <c r="I21" i="16"/>
  <c r="G21" i="16"/>
  <c r="F21" i="16"/>
  <c r="E21" i="16"/>
  <c r="D21" i="16"/>
  <c r="N15" i="16"/>
  <c r="M15" i="16"/>
  <c r="L15" i="16"/>
  <c r="K15" i="16"/>
  <c r="J15" i="16"/>
  <c r="I15" i="16"/>
  <c r="G15" i="16"/>
  <c r="F15" i="16"/>
  <c r="E15" i="16"/>
  <c r="D15" i="16"/>
  <c r="N21" i="17"/>
  <c r="M21" i="17"/>
  <c r="L21" i="17"/>
  <c r="K21" i="17"/>
  <c r="J21" i="17"/>
  <c r="I21" i="17"/>
  <c r="G21" i="17"/>
  <c r="F21" i="17"/>
  <c r="E21" i="17"/>
  <c r="D21" i="17"/>
  <c r="N15" i="17"/>
  <c r="M15" i="17"/>
  <c r="L15" i="17"/>
  <c r="K15" i="17"/>
  <c r="J15" i="17"/>
  <c r="I15" i="17"/>
  <c r="G15" i="17"/>
  <c r="F15" i="17"/>
  <c r="E15" i="17"/>
  <c r="D15" i="17"/>
  <c r="N21" i="18"/>
  <c r="M21" i="18"/>
  <c r="L21" i="18"/>
  <c r="K21" i="18"/>
  <c r="J21" i="18"/>
  <c r="I21" i="18"/>
  <c r="G21" i="18"/>
  <c r="F21" i="18"/>
  <c r="E21" i="18"/>
  <c r="D21" i="18"/>
  <c r="N15" i="18"/>
  <c r="M15" i="18"/>
  <c r="L15" i="18"/>
  <c r="K15" i="18"/>
  <c r="J15" i="18"/>
  <c r="I15" i="18"/>
  <c r="G15" i="18"/>
  <c r="F15" i="18"/>
  <c r="E15" i="18"/>
  <c r="D15" i="18"/>
  <c r="N21" i="19"/>
  <c r="M21" i="19"/>
  <c r="L21" i="19"/>
  <c r="K21" i="19"/>
  <c r="J21" i="19"/>
  <c r="I21" i="19"/>
  <c r="G21" i="19"/>
  <c r="F21" i="19"/>
  <c r="E21" i="19"/>
  <c r="D21" i="19"/>
  <c r="N15" i="19"/>
  <c r="M15" i="19"/>
  <c r="L15" i="19"/>
  <c r="K15" i="19"/>
  <c r="J15" i="19"/>
  <c r="I15" i="19"/>
  <c r="G15" i="19"/>
  <c r="F15" i="19"/>
  <c r="E15" i="19"/>
  <c r="D15" i="19"/>
  <c r="N21" i="20"/>
  <c r="M21" i="20"/>
  <c r="L21" i="20"/>
  <c r="K21" i="20"/>
  <c r="J21" i="20"/>
  <c r="I21" i="20"/>
  <c r="G21" i="20"/>
  <c r="F21" i="20"/>
  <c r="E21" i="20"/>
  <c r="D21" i="20"/>
  <c r="N15" i="20"/>
  <c r="M15" i="20"/>
  <c r="L15" i="20"/>
  <c r="K15" i="20"/>
  <c r="J15" i="20"/>
  <c r="I15" i="20"/>
  <c r="G15" i="20"/>
  <c r="F15" i="20"/>
  <c r="E15" i="20"/>
  <c r="D15" i="20"/>
  <c r="N21" i="21"/>
  <c r="M21" i="21"/>
  <c r="L21" i="21"/>
  <c r="K21" i="21"/>
  <c r="J21" i="21"/>
  <c r="I21" i="21"/>
  <c r="G21" i="21"/>
  <c r="F21" i="21"/>
  <c r="E21" i="21"/>
  <c r="D21" i="21"/>
  <c r="N15" i="21"/>
  <c r="M15" i="21"/>
  <c r="L15" i="21"/>
  <c r="K15" i="21"/>
  <c r="J15" i="21"/>
  <c r="I15" i="21"/>
  <c r="G15" i="21"/>
  <c r="F15" i="21"/>
  <c r="E15" i="21"/>
  <c r="D15" i="21"/>
  <c r="N21" i="22"/>
  <c r="M21" i="22"/>
  <c r="L21" i="22"/>
  <c r="K21" i="22"/>
  <c r="J21" i="22"/>
  <c r="I21" i="22"/>
  <c r="G21" i="22"/>
  <c r="F21" i="22"/>
  <c r="E21" i="22"/>
  <c r="D21" i="22"/>
  <c r="N15" i="22"/>
  <c r="M15" i="22"/>
  <c r="L15" i="22"/>
  <c r="K15" i="22"/>
  <c r="J15" i="22"/>
  <c r="I15" i="22"/>
  <c r="G15" i="22"/>
  <c r="F15" i="22"/>
  <c r="E15" i="22"/>
  <c r="D15" i="22"/>
  <c r="N21" i="23"/>
  <c r="M21" i="23"/>
  <c r="L21" i="23"/>
  <c r="K21" i="23"/>
  <c r="J21" i="23"/>
  <c r="I21" i="23"/>
  <c r="G21" i="23"/>
  <c r="F21" i="23"/>
  <c r="E21" i="23"/>
  <c r="D21" i="23"/>
  <c r="N15" i="23"/>
  <c r="M15" i="23"/>
  <c r="L15" i="23"/>
  <c r="K15" i="23"/>
  <c r="J15" i="23"/>
  <c r="I15" i="23"/>
  <c r="G15" i="23"/>
  <c r="F15" i="23"/>
  <c r="E15" i="23"/>
  <c r="D15" i="23"/>
  <c r="N21" i="24"/>
  <c r="M21" i="24"/>
  <c r="L21" i="24"/>
  <c r="K21" i="24"/>
  <c r="I21" i="24"/>
  <c r="G21" i="24"/>
  <c r="F21" i="24"/>
  <c r="E21" i="24"/>
  <c r="D21" i="24"/>
  <c r="N15" i="24"/>
  <c r="M15" i="24"/>
  <c r="L15" i="24"/>
  <c r="K15" i="24"/>
  <c r="J15" i="24"/>
  <c r="I15" i="24"/>
  <c r="G15" i="24"/>
  <c r="F15" i="24"/>
  <c r="E15" i="24"/>
  <c r="D15" i="24"/>
  <c r="N21" i="25"/>
  <c r="M21" i="25"/>
  <c r="L21" i="25"/>
  <c r="K21" i="25"/>
  <c r="J21" i="25"/>
  <c r="I21" i="25"/>
  <c r="G21" i="25"/>
  <c r="F21" i="25"/>
  <c r="E21" i="25"/>
  <c r="D21" i="25"/>
  <c r="N15" i="25"/>
  <c r="M15" i="25"/>
  <c r="L15" i="25"/>
  <c r="K15" i="25"/>
  <c r="J15" i="25"/>
  <c r="I15" i="25"/>
  <c r="G15" i="25"/>
  <c r="F15" i="25"/>
  <c r="E15" i="25"/>
  <c r="D15" i="25"/>
  <c r="N21" i="26"/>
  <c r="M21" i="26"/>
  <c r="L21" i="26"/>
  <c r="K21" i="26"/>
  <c r="J21" i="26"/>
  <c r="I21" i="26"/>
  <c r="G21" i="26"/>
  <c r="F21" i="26"/>
  <c r="E21" i="26"/>
  <c r="D21" i="26"/>
  <c r="N15" i="26"/>
  <c r="M15" i="26"/>
  <c r="L15" i="26"/>
  <c r="K15" i="26"/>
  <c r="J15" i="26"/>
  <c r="I15" i="26"/>
  <c r="G15" i="26"/>
  <c r="F15" i="26"/>
  <c r="E15" i="26"/>
  <c r="D15" i="26"/>
  <c r="N21" i="27"/>
  <c r="M21" i="27"/>
  <c r="L21" i="27"/>
  <c r="K21" i="27"/>
  <c r="J21" i="27"/>
  <c r="I21" i="27"/>
  <c r="G21" i="27"/>
  <c r="F21" i="27"/>
  <c r="E21" i="27"/>
  <c r="D21" i="27"/>
  <c r="N15" i="27"/>
  <c r="M15" i="27"/>
  <c r="L15" i="27"/>
  <c r="K15" i="27"/>
  <c r="J15" i="27"/>
  <c r="I15" i="27"/>
  <c r="G15" i="27"/>
  <c r="F15" i="27"/>
  <c r="E15" i="27"/>
  <c r="D15" i="27"/>
  <c r="N21" i="28"/>
  <c r="M21" i="28"/>
  <c r="L21" i="28"/>
  <c r="K21" i="28"/>
  <c r="J21" i="28"/>
  <c r="I21" i="28"/>
  <c r="G21" i="28"/>
  <c r="F21" i="28"/>
  <c r="E21" i="28"/>
  <c r="D21" i="28"/>
  <c r="N15" i="28"/>
  <c r="M15" i="28"/>
  <c r="L15" i="28"/>
  <c r="K15" i="28"/>
  <c r="J15" i="28"/>
  <c r="I15" i="28"/>
  <c r="G15" i="28"/>
  <c r="F15" i="28"/>
  <c r="E15" i="28"/>
  <c r="D15" i="28"/>
  <c r="N21" i="29"/>
  <c r="M21" i="29"/>
  <c r="L21" i="29"/>
  <c r="K21" i="29"/>
  <c r="J21" i="29"/>
  <c r="I21" i="29"/>
  <c r="G21" i="29"/>
  <c r="F21" i="29"/>
  <c r="E21" i="29"/>
  <c r="D21" i="29"/>
  <c r="N15" i="29"/>
  <c r="M15" i="29"/>
  <c r="L15" i="29"/>
  <c r="K15" i="29"/>
  <c r="J15" i="29"/>
  <c r="I15" i="29"/>
  <c r="G15" i="29"/>
  <c r="F15" i="29"/>
  <c r="E15" i="29"/>
  <c r="D15" i="29"/>
  <c r="N21" i="30"/>
  <c r="M21" i="30"/>
  <c r="L21" i="30"/>
  <c r="K21" i="30"/>
  <c r="J21" i="30"/>
  <c r="I21" i="30"/>
  <c r="G21" i="30"/>
  <c r="F21" i="30"/>
  <c r="E21" i="30"/>
  <c r="D21" i="30"/>
  <c r="N15" i="30"/>
  <c r="M15" i="30"/>
  <c r="L15" i="30"/>
  <c r="K15" i="30"/>
  <c r="J15" i="30"/>
  <c r="I15" i="30"/>
  <c r="G15" i="30"/>
  <c r="F15" i="30"/>
  <c r="E15" i="30"/>
  <c r="D15" i="30"/>
  <c r="N21" i="31"/>
  <c r="M21" i="31"/>
  <c r="L21" i="31"/>
  <c r="K21" i="31"/>
  <c r="J21" i="31"/>
  <c r="I21" i="31"/>
  <c r="G21" i="31"/>
  <c r="F21" i="31"/>
  <c r="E21" i="31"/>
  <c r="D21" i="31"/>
  <c r="N15" i="31"/>
  <c r="M15" i="31"/>
  <c r="L15" i="31"/>
  <c r="K15" i="31"/>
  <c r="J15" i="31"/>
  <c r="I15" i="31"/>
  <c r="G15" i="31"/>
  <c r="F15" i="31"/>
  <c r="E15" i="31"/>
  <c r="D15" i="31"/>
  <c r="N21" i="32"/>
  <c r="M21" i="32"/>
  <c r="L21" i="32"/>
  <c r="K21" i="32"/>
  <c r="J21" i="32"/>
  <c r="I21" i="32"/>
  <c r="G21" i="32"/>
  <c r="F21" i="32"/>
  <c r="E21" i="32"/>
  <c r="D21" i="32"/>
  <c r="N15" i="32"/>
  <c r="M15" i="32"/>
  <c r="L15" i="32"/>
  <c r="K15" i="32"/>
  <c r="J15" i="32"/>
  <c r="I15" i="32"/>
  <c r="G15" i="32"/>
  <c r="F15" i="32"/>
  <c r="E15" i="32"/>
  <c r="D15" i="32"/>
  <c r="N21" i="33"/>
  <c r="M21" i="33"/>
  <c r="L21" i="33"/>
  <c r="K21" i="33"/>
  <c r="J21" i="33"/>
  <c r="I21" i="33"/>
  <c r="G21" i="33"/>
  <c r="F21" i="33"/>
  <c r="E21" i="33"/>
  <c r="D21" i="33"/>
  <c r="N15" i="33"/>
  <c r="M15" i="33"/>
  <c r="L15" i="33"/>
  <c r="K15" i="33"/>
  <c r="J15" i="33"/>
  <c r="I15" i="33"/>
  <c r="G15" i="33"/>
  <c r="F15" i="33"/>
  <c r="E15" i="33"/>
  <c r="D15" i="33"/>
  <c r="N21" i="34"/>
  <c r="M21" i="34"/>
  <c r="L21" i="34"/>
  <c r="K21" i="34"/>
  <c r="J21" i="34"/>
  <c r="I21" i="34"/>
  <c r="G21" i="34"/>
  <c r="F21" i="34"/>
  <c r="E21" i="34"/>
  <c r="D21" i="34"/>
  <c r="N15" i="34"/>
  <c r="M15" i="34"/>
  <c r="L15" i="34"/>
  <c r="K15" i="34"/>
  <c r="J15" i="34"/>
  <c r="I15" i="34"/>
  <c r="G15" i="34"/>
  <c r="F15" i="34"/>
  <c r="E15" i="34"/>
  <c r="D15" i="34"/>
  <c r="N21" i="35"/>
  <c r="M21" i="35"/>
  <c r="L21" i="35"/>
  <c r="K21" i="35"/>
  <c r="J21" i="35"/>
  <c r="I21" i="35"/>
  <c r="G21" i="35"/>
  <c r="F21" i="35"/>
  <c r="E21" i="35"/>
  <c r="D21" i="35"/>
  <c r="N15" i="35"/>
  <c r="M15" i="35"/>
  <c r="L15" i="35"/>
  <c r="K15" i="35"/>
  <c r="J15" i="35"/>
  <c r="I15" i="35"/>
  <c r="G15" i="35"/>
  <c r="F15" i="35"/>
  <c r="E15" i="35"/>
  <c r="D15" i="35"/>
  <c r="N21" i="36"/>
  <c r="M21" i="36"/>
  <c r="L21" i="36"/>
  <c r="K21" i="36"/>
  <c r="J21" i="36"/>
  <c r="I21" i="36"/>
  <c r="G21" i="36"/>
  <c r="F21" i="36"/>
  <c r="E21" i="36"/>
  <c r="D21" i="36"/>
  <c r="N15" i="36"/>
  <c r="M15" i="36"/>
  <c r="L15" i="36"/>
  <c r="K15" i="36"/>
  <c r="J15" i="36"/>
  <c r="I15" i="36"/>
  <c r="G15" i="36"/>
  <c r="F15" i="36"/>
  <c r="E15" i="36"/>
  <c r="D15" i="36"/>
  <c r="N21" i="37"/>
  <c r="M21" i="37"/>
  <c r="L21" i="37"/>
  <c r="K21" i="37"/>
  <c r="J21" i="37"/>
  <c r="I21" i="37"/>
  <c r="G21" i="37"/>
  <c r="F21" i="37"/>
  <c r="E21" i="37"/>
  <c r="D21" i="37"/>
  <c r="N15" i="37"/>
  <c r="M15" i="37"/>
  <c r="L15" i="37"/>
  <c r="K15" i="37"/>
  <c r="J15" i="37"/>
  <c r="I15" i="37"/>
  <c r="G15" i="37"/>
  <c r="F15" i="37"/>
  <c r="E15" i="37"/>
  <c r="D15" i="37"/>
  <c r="N21" i="38"/>
  <c r="M21" i="38"/>
  <c r="L21" i="38"/>
  <c r="K21" i="38"/>
  <c r="J21" i="38"/>
  <c r="I21" i="38"/>
  <c r="G21" i="38"/>
  <c r="F21" i="38"/>
  <c r="E21" i="38"/>
  <c r="D21" i="38"/>
  <c r="N15" i="38"/>
  <c r="M15" i="38"/>
  <c r="L15" i="38"/>
  <c r="K15" i="38"/>
  <c r="J15" i="38"/>
  <c r="I15" i="38"/>
  <c r="G15" i="38"/>
  <c r="F15" i="38"/>
  <c r="E15" i="38"/>
  <c r="D15" i="38"/>
  <c r="N21" i="39"/>
  <c r="M21" i="39"/>
  <c r="L21" i="39"/>
  <c r="K21" i="39"/>
  <c r="J21" i="39"/>
  <c r="I21" i="39"/>
  <c r="G21" i="39"/>
  <c r="F21" i="39"/>
  <c r="E21" i="39"/>
  <c r="D21" i="39"/>
  <c r="N15" i="39"/>
  <c r="M15" i="39"/>
  <c r="L15" i="39"/>
  <c r="K15" i="39"/>
  <c r="J15" i="39"/>
  <c r="I15" i="39"/>
  <c r="G15" i="39"/>
  <c r="F15" i="39"/>
  <c r="E15" i="39"/>
  <c r="D15" i="39"/>
  <c r="N21" i="40"/>
  <c r="M21" i="40"/>
  <c r="L21" i="40"/>
  <c r="K21" i="40"/>
  <c r="J21" i="40"/>
  <c r="I21" i="40"/>
  <c r="G21" i="40"/>
  <c r="F21" i="40"/>
  <c r="E21" i="40"/>
  <c r="D21" i="40"/>
  <c r="N15" i="40"/>
  <c r="M15" i="40"/>
  <c r="L15" i="40"/>
  <c r="K15" i="40"/>
  <c r="J15" i="40"/>
  <c r="I15" i="40"/>
  <c r="G15" i="40"/>
  <c r="F15" i="40"/>
  <c r="E15" i="40"/>
  <c r="D15" i="40"/>
  <c r="N21" i="41"/>
  <c r="M21" i="41"/>
  <c r="L21" i="41"/>
  <c r="K21" i="41"/>
  <c r="J21" i="41"/>
  <c r="I21" i="41"/>
  <c r="G21" i="41"/>
  <c r="F21" i="41"/>
  <c r="E21" i="41"/>
  <c r="D21" i="41"/>
  <c r="N15" i="41"/>
  <c r="M15" i="41"/>
  <c r="L15" i="41"/>
  <c r="K15" i="41"/>
  <c r="J15" i="41"/>
  <c r="I15" i="41"/>
  <c r="G15" i="41"/>
  <c r="F15" i="41"/>
  <c r="E15" i="41"/>
  <c r="N21" i="42"/>
  <c r="M21" i="42"/>
  <c r="L21" i="42"/>
  <c r="K21" i="42"/>
  <c r="J21" i="42"/>
  <c r="I21" i="42"/>
  <c r="G21" i="42"/>
  <c r="F21" i="42"/>
  <c r="E21" i="42"/>
  <c r="D21" i="42"/>
  <c r="N15" i="42"/>
  <c r="M15" i="42"/>
  <c r="L15" i="42"/>
  <c r="K15" i="42"/>
  <c r="J15" i="42"/>
  <c r="I15" i="42"/>
  <c r="G15" i="42"/>
  <c r="F15" i="42"/>
  <c r="E15" i="42"/>
  <c r="D15" i="42"/>
  <c r="N21" i="43"/>
  <c r="M21" i="43"/>
  <c r="L21" i="43"/>
  <c r="K21" i="43"/>
  <c r="J21" i="43"/>
  <c r="I21" i="43"/>
  <c r="G21" i="43"/>
  <c r="F21" i="43"/>
  <c r="E21" i="43"/>
  <c r="D21" i="43"/>
  <c r="N15" i="43"/>
  <c r="M15" i="43"/>
  <c r="L15" i="43"/>
  <c r="K15" i="43"/>
  <c r="J15" i="43"/>
  <c r="I15" i="43"/>
  <c r="G15" i="43"/>
  <c r="F15" i="43"/>
  <c r="E15" i="43"/>
  <c r="D15" i="43"/>
  <c r="N21" i="44"/>
  <c r="M21" i="44"/>
  <c r="L21" i="44"/>
  <c r="K21" i="44"/>
  <c r="J21" i="44"/>
  <c r="I21" i="44"/>
  <c r="G21" i="44"/>
  <c r="F21" i="44"/>
  <c r="E21" i="44"/>
  <c r="D21" i="44"/>
  <c r="N15" i="44"/>
  <c r="M15" i="44"/>
  <c r="L15" i="44"/>
  <c r="K15" i="44"/>
  <c r="J15" i="44"/>
  <c r="I15" i="44"/>
  <c r="G15" i="44"/>
  <c r="F15" i="44"/>
  <c r="E15" i="44"/>
  <c r="D15" i="44"/>
  <c r="N21" i="45"/>
  <c r="M21" i="45"/>
  <c r="L21" i="45"/>
  <c r="K21" i="45"/>
  <c r="J21" i="45"/>
  <c r="I21" i="45"/>
  <c r="G21" i="45"/>
  <c r="F21" i="45"/>
  <c r="E21" i="45"/>
  <c r="D21" i="45"/>
  <c r="N15" i="45"/>
  <c r="M15" i="45"/>
  <c r="L15" i="45"/>
  <c r="K15" i="45"/>
  <c r="J15" i="45"/>
  <c r="I15" i="45"/>
  <c r="G15" i="45"/>
  <c r="F15" i="45"/>
  <c r="E15" i="45"/>
  <c r="D15" i="45"/>
  <c r="N21" i="46"/>
  <c r="M21" i="46"/>
  <c r="L21" i="46"/>
  <c r="K21" i="46"/>
  <c r="J21" i="46"/>
  <c r="I21" i="46"/>
  <c r="G21" i="46"/>
  <c r="F21" i="46"/>
  <c r="E21" i="46"/>
  <c r="D21" i="46"/>
  <c r="N15" i="46"/>
  <c r="M15" i="46"/>
  <c r="L15" i="46"/>
  <c r="K15" i="46"/>
  <c r="J15" i="46"/>
  <c r="I15" i="46"/>
  <c r="G15" i="46"/>
  <c r="F15" i="46"/>
  <c r="E15" i="46"/>
  <c r="D15" i="46"/>
  <c r="N21" i="47"/>
  <c r="M21" i="47"/>
  <c r="L21" i="47"/>
  <c r="K21" i="47"/>
  <c r="J21" i="47"/>
  <c r="I21" i="47"/>
  <c r="G21" i="47"/>
  <c r="F21" i="47"/>
  <c r="E21" i="47"/>
  <c r="D21" i="47"/>
  <c r="N15" i="47"/>
  <c r="M15" i="47"/>
  <c r="L15" i="47"/>
  <c r="K15" i="47"/>
  <c r="J15" i="47"/>
  <c r="I15" i="47"/>
  <c r="G15" i="47"/>
  <c r="F15" i="47"/>
  <c r="E15" i="47"/>
  <c r="D15" i="47"/>
  <c r="N21" i="48"/>
  <c r="M21" i="48"/>
  <c r="L21" i="48"/>
  <c r="K21" i="48"/>
  <c r="J21" i="48"/>
  <c r="I21" i="48"/>
  <c r="G21" i="48"/>
  <c r="F21" i="48"/>
  <c r="E21" i="48"/>
  <c r="D21" i="48"/>
  <c r="N15" i="48"/>
  <c r="M15" i="48"/>
  <c r="L15" i="48"/>
  <c r="K15" i="48"/>
  <c r="J15" i="48"/>
  <c r="I15" i="48"/>
  <c r="G15" i="48"/>
  <c r="F15" i="48"/>
  <c r="E15" i="48"/>
  <c r="D15" i="48"/>
  <c r="N21" i="49"/>
  <c r="M21" i="49"/>
  <c r="L21" i="49"/>
  <c r="K21" i="49"/>
  <c r="J21" i="49"/>
  <c r="I21" i="49"/>
  <c r="G21" i="49"/>
  <c r="F21" i="49"/>
  <c r="E21" i="49"/>
  <c r="D21" i="49"/>
  <c r="N15" i="49"/>
  <c r="M15" i="49"/>
  <c r="L15" i="49"/>
  <c r="K15" i="49"/>
  <c r="J15" i="49"/>
  <c r="I15" i="49"/>
  <c r="G15" i="49"/>
  <c r="F15" i="49"/>
  <c r="E15" i="49"/>
  <c r="D15" i="49"/>
  <c r="N21" i="50"/>
  <c r="M21" i="50"/>
  <c r="L21" i="50"/>
  <c r="K21" i="50"/>
  <c r="J21" i="50"/>
  <c r="I21" i="50"/>
  <c r="G21" i="50"/>
  <c r="F21" i="50"/>
  <c r="E21" i="50"/>
  <c r="D21" i="50"/>
  <c r="N15" i="50"/>
  <c r="M15" i="50"/>
  <c r="L15" i="50"/>
  <c r="K15" i="50"/>
  <c r="J15" i="50"/>
  <c r="I15" i="50"/>
  <c r="G15" i="50"/>
  <c r="F15" i="50"/>
  <c r="E15" i="50"/>
  <c r="D15" i="50"/>
  <c r="N21" i="51"/>
  <c r="M21" i="51"/>
  <c r="L21" i="51"/>
  <c r="K21" i="51"/>
  <c r="J21" i="51"/>
  <c r="I21" i="51"/>
  <c r="G21" i="51"/>
  <c r="F21" i="51"/>
  <c r="E21" i="51"/>
  <c r="D21" i="51"/>
  <c r="N15" i="51"/>
  <c r="M15" i="51"/>
  <c r="L15" i="51"/>
  <c r="K15" i="51"/>
  <c r="J15" i="51"/>
  <c r="I15" i="51"/>
  <c r="G15" i="51"/>
  <c r="F15" i="51"/>
  <c r="E15" i="51"/>
  <c r="D15" i="51"/>
  <c r="N21" i="52"/>
  <c r="M21" i="52"/>
  <c r="L21" i="52"/>
  <c r="K21" i="52"/>
  <c r="J21" i="52"/>
  <c r="I21" i="52"/>
  <c r="G21" i="52"/>
  <c r="F21" i="52"/>
  <c r="E21" i="52"/>
  <c r="D21" i="52"/>
  <c r="N15" i="52"/>
  <c r="M15" i="52"/>
  <c r="L15" i="52"/>
  <c r="K15" i="52"/>
  <c r="J15" i="52"/>
  <c r="I15" i="52"/>
  <c r="G15" i="52"/>
  <c r="F15" i="52"/>
  <c r="E15" i="52"/>
  <c r="D15" i="52"/>
  <c r="N21" i="53"/>
  <c r="M21" i="53"/>
  <c r="L21" i="53"/>
  <c r="K21" i="53"/>
  <c r="J21" i="53"/>
  <c r="I21" i="53"/>
  <c r="G21" i="53"/>
  <c r="F21" i="53"/>
  <c r="E21" i="53"/>
  <c r="D21" i="53"/>
  <c r="N15" i="53"/>
  <c r="M15" i="53"/>
  <c r="L15" i="53"/>
  <c r="K15" i="53"/>
  <c r="J15" i="53"/>
  <c r="I15" i="53"/>
  <c r="G15" i="53"/>
  <c r="F15" i="53"/>
  <c r="E15" i="53"/>
  <c r="D15" i="53"/>
  <c r="N21" i="54"/>
  <c r="M21" i="54"/>
  <c r="L21" i="54"/>
  <c r="K21" i="54"/>
  <c r="J21" i="54"/>
  <c r="I21" i="54"/>
  <c r="G21" i="54"/>
  <c r="F21" i="54"/>
  <c r="E21" i="54"/>
  <c r="D21" i="54"/>
  <c r="N15" i="54"/>
  <c r="M15" i="54"/>
  <c r="L15" i="54"/>
  <c r="K15" i="54"/>
  <c r="J15" i="54"/>
  <c r="I15" i="54"/>
  <c r="G15" i="54"/>
  <c r="F15" i="54"/>
  <c r="E15" i="54"/>
  <c r="D15" i="54"/>
  <c r="N21" i="55"/>
  <c r="M21" i="55"/>
  <c r="L21" i="55"/>
  <c r="K21" i="55"/>
  <c r="J21" i="55"/>
  <c r="I21" i="55"/>
  <c r="G21" i="55"/>
  <c r="F21" i="55"/>
  <c r="E21" i="55"/>
  <c r="D21" i="55"/>
  <c r="N15" i="55"/>
  <c r="M15" i="55"/>
  <c r="L15" i="55"/>
  <c r="K15" i="55"/>
  <c r="J15" i="55"/>
  <c r="I15" i="55"/>
  <c r="G15" i="55"/>
  <c r="F15" i="55"/>
  <c r="E15" i="55"/>
  <c r="D15" i="55"/>
  <c r="N21" i="85"/>
  <c r="M21" i="85"/>
  <c r="L21" i="85"/>
  <c r="K21" i="85"/>
  <c r="J21" i="85"/>
  <c r="I21" i="85"/>
  <c r="G21" i="85"/>
  <c r="F21" i="85"/>
  <c r="E21" i="85"/>
  <c r="D21" i="85"/>
  <c r="N15" i="85"/>
  <c r="M15" i="85"/>
  <c r="L15" i="85"/>
  <c r="K15" i="85"/>
  <c r="J15" i="85"/>
  <c r="I15" i="85"/>
  <c r="G15" i="85"/>
  <c r="F15" i="85"/>
  <c r="E15" i="85"/>
  <c r="D15" i="85"/>
  <c r="N21" i="56"/>
  <c r="M21" i="56"/>
  <c r="L21" i="56"/>
  <c r="K21" i="56"/>
  <c r="J21" i="56"/>
  <c r="I21" i="56"/>
  <c r="G21" i="56"/>
  <c r="F21" i="56"/>
  <c r="E21" i="56"/>
  <c r="D21" i="56"/>
  <c r="N15" i="56"/>
  <c r="M15" i="56"/>
  <c r="L15" i="56"/>
  <c r="K15" i="56"/>
  <c r="J15" i="56"/>
  <c r="I15" i="56"/>
  <c r="G15" i="56"/>
  <c r="F15" i="56"/>
  <c r="E15" i="56"/>
  <c r="D15" i="56"/>
  <c r="N21" i="57"/>
  <c r="M21" i="57"/>
  <c r="L21" i="57"/>
  <c r="K21" i="57"/>
  <c r="J21" i="57"/>
  <c r="I21" i="57"/>
  <c r="G21" i="57"/>
  <c r="F21" i="57"/>
  <c r="E21" i="57"/>
  <c r="D21" i="57"/>
  <c r="N15" i="57"/>
  <c r="M15" i="57"/>
  <c r="L15" i="57"/>
  <c r="K15" i="57"/>
  <c r="J15" i="57"/>
  <c r="I15" i="57"/>
  <c r="G15" i="57"/>
  <c r="F15" i="57"/>
  <c r="E15" i="57"/>
  <c r="D15" i="57"/>
  <c r="N21" i="58"/>
  <c r="M21" i="58"/>
  <c r="L21" i="58"/>
  <c r="K21" i="58"/>
  <c r="J21" i="58"/>
  <c r="I21" i="58"/>
  <c r="G21" i="58"/>
  <c r="F21" i="58"/>
  <c r="E21" i="58"/>
  <c r="D21" i="58"/>
  <c r="N15" i="58"/>
  <c r="G15" i="58"/>
  <c r="F15" i="58"/>
  <c r="E15" i="58"/>
  <c r="D15" i="58"/>
  <c r="N21" i="59"/>
  <c r="M21" i="59"/>
  <c r="L21" i="59"/>
  <c r="K21" i="59"/>
  <c r="J21" i="59"/>
  <c r="I21" i="59"/>
  <c r="G21" i="59"/>
  <c r="F21" i="59"/>
  <c r="E21" i="59"/>
  <c r="D21" i="59"/>
  <c r="N15" i="59"/>
  <c r="M15" i="59"/>
  <c r="L15" i="59"/>
  <c r="K15" i="59"/>
  <c r="J15" i="59"/>
  <c r="I15" i="59"/>
  <c r="G15" i="59"/>
  <c r="F15" i="59"/>
  <c r="E15" i="59"/>
  <c r="D15" i="59"/>
  <c r="N21" i="60"/>
  <c r="M21" i="60"/>
  <c r="L21" i="60"/>
  <c r="K21" i="60"/>
  <c r="J21" i="60"/>
  <c r="I21" i="60"/>
  <c r="G21" i="60"/>
  <c r="F21" i="60"/>
  <c r="E21" i="60"/>
  <c r="D21" i="60"/>
  <c r="N15" i="60"/>
  <c r="M15" i="60"/>
  <c r="L15" i="60"/>
  <c r="K15" i="60"/>
  <c r="J15" i="60"/>
  <c r="I15" i="60"/>
  <c r="G15" i="60"/>
  <c r="F15" i="60"/>
  <c r="E15" i="60"/>
  <c r="D15" i="60"/>
  <c r="N21" i="61"/>
  <c r="M21" i="61"/>
  <c r="L21" i="61"/>
  <c r="K21" i="61"/>
  <c r="J21" i="61"/>
  <c r="I21" i="61"/>
  <c r="G21" i="61"/>
  <c r="F21" i="61"/>
  <c r="E21" i="61"/>
  <c r="D21" i="61"/>
  <c r="N15" i="61"/>
  <c r="M15" i="61"/>
  <c r="L15" i="61"/>
  <c r="K15" i="61"/>
  <c r="J15" i="61"/>
  <c r="I15" i="61"/>
  <c r="G15" i="61"/>
  <c r="F15" i="61"/>
  <c r="E15" i="61"/>
  <c r="D15" i="61"/>
  <c r="N21" i="62"/>
  <c r="M21" i="62"/>
  <c r="L21" i="62"/>
  <c r="K21" i="62"/>
  <c r="J21" i="62"/>
  <c r="I21" i="62"/>
  <c r="G21" i="62"/>
  <c r="F21" i="62"/>
  <c r="E21" i="62"/>
  <c r="D21" i="62"/>
  <c r="N15" i="62"/>
  <c r="M15" i="62"/>
  <c r="L15" i="62"/>
  <c r="K15" i="62"/>
  <c r="J15" i="62"/>
  <c r="I15" i="62"/>
  <c r="G15" i="62"/>
  <c r="F15" i="62"/>
  <c r="E15" i="62"/>
  <c r="D15" i="62"/>
  <c r="N21" i="63"/>
  <c r="M21" i="63"/>
  <c r="L21" i="63"/>
  <c r="K21" i="63"/>
  <c r="J21" i="63"/>
  <c r="I21" i="63"/>
  <c r="G21" i="63"/>
  <c r="F21" i="63"/>
  <c r="E21" i="63"/>
  <c r="D21" i="63"/>
  <c r="N15" i="63"/>
  <c r="M15" i="63"/>
  <c r="L15" i="63"/>
  <c r="K15" i="63"/>
  <c r="J15" i="63"/>
  <c r="I15" i="63"/>
  <c r="G15" i="63"/>
  <c r="F15" i="63"/>
  <c r="E15" i="63"/>
  <c r="D15" i="63"/>
  <c r="N21" i="64"/>
  <c r="M21" i="64"/>
  <c r="L21" i="64"/>
  <c r="K21" i="64"/>
  <c r="J21" i="64"/>
  <c r="I21" i="64"/>
  <c r="G21" i="64"/>
  <c r="F21" i="64"/>
  <c r="E21" i="64"/>
  <c r="D21" i="64"/>
  <c r="N15" i="64"/>
  <c r="M15" i="64"/>
  <c r="L15" i="64"/>
  <c r="K15" i="64"/>
  <c r="J15" i="64"/>
  <c r="I15" i="64"/>
  <c r="G15" i="64"/>
  <c r="F15" i="64"/>
  <c r="E15" i="64"/>
  <c r="D15" i="64"/>
  <c r="N21" i="65"/>
  <c r="M21" i="65"/>
  <c r="L21" i="65"/>
  <c r="K21" i="65"/>
  <c r="J21" i="65"/>
  <c r="I21" i="65"/>
  <c r="G21" i="65"/>
  <c r="F21" i="65"/>
  <c r="E21" i="65"/>
  <c r="D21" i="65"/>
  <c r="N15" i="65"/>
  <c r="M15" i="65"/>
  <c r="L15" i="65"/>
  <c r="K15" i="65"/>
  <c r="J15" i="65"/>
  <c r="I15" i="65"/>
  <c r="G15" i="65"/>
  <c r="F15" i="65"/>
  <c r="E15" i="65"/>
  <c r="D15" i="65"/>
  <c r="N21" i="66"/>
  <c r="M21" i="66"/>
  <c r="L21" i="66"/>
  <c r="K21" i="66"/>
  <c r="J21" i="66"/>
  <c r="I21" i="66"/>
  <c r="G21" i="66"/>
  <c r="F21" i="66"/>
  <c r="E21" i="66"/>
  <c r="D21" i="66"/>
  <c r="N15" i="66"/>
  <c r="M15" i="66"/>
  <c r="L15" i="66"/>
  <c r="K15" i="66"/>
  <c r="J15" i="66"/>
  <c r="I15" i="66"/>
  <c r="G15" i="66"/>
  <c r="F15" i="66"/>
  <c r="E15" i="66"/>
  <c r="D15" i="66"/>
  <c r="N21" i="67"/>
  <c r="M21" i="67"/>
  <c r="L21" i="67"/>
  <c r="K21" i="67"/>
  <c r="J21" i="67"/>
  <c r="I21" i="67"/>
  <c r="G21" i="67"/>
  <c r="F21" i="67"/>
  <c r="E21" i="67"/>
  <c r="D21" i="67"/>
  <c r="N15" i="67"/>
  <c r="M15" i="67"/>
  <c r="L15" i="67"/>
  <c r="K15" i="67"/>
  <c r="J15" i="67"/>
  <c r="I15" i="67"/>
  <c r="G15" i="67"/>
  <c r="F15" i="67"/>
  <c r="E15" i="67"/>
  <c r="D15" i="67"/>
  <c r="N21" i="68"/>
  <c r="M21" i="68"/>
  <c r="L21" i="68"/>
  <c r="K21" i="68"/>
  <c r="J21" i="68"/>
  <c r="I21" i="68"/>
  <c r="G21" i="68"/>
  <c r="F21" i="68"/>
  <c r="E21" i="68"/>
  <c r="D21" i="68"/>
  <c r="N15" i="68"/>
  <c r="M15" i="68"/>
  <c r="L15" i="68"/>
  <c r="K15" i="68"/>
  <c r="J15" i="68"/>
  <c r="I15" i="68"/>
  <c r="G15" i="68"/>
  <c r="F15" i="68"/>
  <c r="E15" i="68"/>
  <c r="N21" i="69"/>
  <c r="M21" i="69"/>
  <c r="L21" i="69"/>
  <c r="K21" i="69"/>
  <c r="J21" i="69"/>
  <c r="I21" i="69"/>
  <c r="G21" i="69"/>
  <c r="F21" i="69"/>
  <c r="E21" i="69"/>
  <c r="D21" i="69"/>
  <c r="N15" i="69"/>
  <c r="M15" i="69"/>
  <c r="L15" i="69"/>
  <c r="K15" i="69"/>
  <c r="J15" i="69"/>
  <c r="I15" i="69"/>
  <c r="G15" i="69"/>
  <c r="F15" i="69"/>
  <c r="E15" i="69"/>
  <c r="D15" i="69"/>
  <c r="N21" i="70"/>
  <c r="M21" i="70"/>
  <c r="L21" i="70"/>
  <c r="G21" i="70"/>
  <c r="F21" i="70"/>
  <c r="E21" i="70"/>
  <c r="D21" i="70"/>
  <c r="N15" i="70"/>
  <c r="M15" i="70"/>
  <c r="L15" i="70"/>
  <c r="K15" i="70"/>
  <c r="J15" i="70"/>
  <c r="I15" i="70"/>
  <c r="G15" i="70"/>
  <c r="F15" i="70"/>
  <c r="E15" i="70"/>
  <c r="D15" i="70"/>
  <c r="N21" i="71"/>
  <c r="M21" i="71"/>
  <c r="L21" i="71"/>
  <c r="K21" i="71"/>
  <c r="J21" i="71"/>
  <c r="I21" i="71"/>
  <c r="G21" i="71"/>
  <c r="F21" i="71"/>
  <c r="E21" i="71"/>
  <c r="D21" i="71"/>
  <c r="N15" i="71"/>
  <c r="M15" i="71"/>
  <c r="L15" i="71"/>
  <c r="K15" i="71"/>
  <c r="J15" i="71"/>
  <c r="I15" i="71"/>
  <c r="G15" i="71"/>
  <c r="F15" i="71"/>
  <c r="E15" i="71"/>
  <c r="D15" i="71"/>
  <c r="N21" i="72"/>
  <c r="M21" i="72"/>
  <c r="L21" i="72"/>
  <c r="K21" i="72"/>
  <c r="J21" i="72"/>
  <c r="I21" i="72"/>
  <c r="G21" i="72"/>
  <c r="F21" i="72"/>
  <c r="E21" i="72"/>
  <c r="D21" i="72"/>
  <c r="N15" i="72"/>
  <c r="M15" i="72"/>
  <c r="L15" i="72"/>
  <c r="K15" i="72"/>
  <c r="J15" i="72"/>
  <c r="I15" i="72"/>
  <c r="G15" i="72"/>
  <c r="F15" i="72"/>
  <c r="E15" i="72"/>
  <c r="D15" i="72"/>
  <c r="N21" i="73"/>
  <c r="M21" i="73"/>
  <c r="L21" i="73"/>
  <c r="K21" i="73"/>
  <c r="J21" i="73"/>
  <c r="I21" i="73"/>
  <c r="G21" i="73"/>
  <c r="F21" i="73"/>
  <c r="E21" i="73"/>
  <c r="D21" i="73"/>
  <c r="N15" i="73"/>
  <c r="M15" i="73"/>
  <c r="L15" i="73"/>
  <c r="K15" i="73"/>
  <c r="J15" i="73"/>
  <c r="I15" i="73"/>
  <c r="G15" i="73"/>
  <c r="F15" i="73"/>
  <c r="E15" i="73"/>
  <c r="D15" i="73"/>
  <c r="N21" i="74"/>
  <c r="M21" i="74"/>
  <c r="L21" i="74"/>
  <c r="K21" i="74"/>
  <c r="J21" i="74"/>
  <c r="I21" i="74"/>
  <c r="G21" i="74"/>
  <c r="F21" i="74"/>
  <c r="E21" i="74"/>
  <c r="D21" i="74"/>
  <c r="N15" i="74"/>
  <c r="M15" i="74"/>
  <c r="L15" i="74"/>
  <c r="K15" i="74"/>
  <c r="J15" i="74"/>
  <c r="I15" i="74"/>
  <c r="G15" i="74"/>
  <c r="F15" i="74"/>
  <c r="E15" i="74"/>
  <c r="D15" i="74"/>
  <c r="N21" i="75"/>
  <c r="M21" i="75"/>
  <c r="L21" i="75"/>
  <c r="K21" i="75"/>
  <c r="J21" i="75"/>
  <c r="I21" i="75"/>
  <c r="G21" i="75"/>
  <c r="F21" i="75"/>
  <c r="E21" i="75"/>
  <c r="D21" i="75"/>
  <c r="N15" i="75"/>
  <c r="M15" i="75"/>
  <c r="L15" i="75"/>
  <c r="K15" i="75"/>
  <c r="J15" i="75"/>
  <c r="I15" i="75"/>
  <c r="G15" i="75"/>
  <c r="F15" i="75"/>
  <c r="E15" i="75"/>
  <c r="D15" i="75"/>
  <c r="N21" i="76"/>
  <c r="M21" i="76"/>
  <c r="L21" i="76"/>
  <c r="K21" i="76"/>
  <c r="J21" i="76"/>
  <c r="I21" i="76"/>
  <c r="G21" i="76"/>
  <c r="F21" i="76"/>
  <c r="E21" i="76"/>
  <c r="D21" i="76"/>
  <c r="N15" i="76"/>
  <c r="M15" i="76"/>
  <c r="L15" i="76"/>
  <c r="K15" i="76"/>
  <c r="J15" i="76"/>
  <c r="I15" i="76"/>
  <c r="G15" i="76"/>
  <c r="F15" i="76"/>
  <c r="E15" i="76"/>
  <c r="D15" i="76"/>
  <c r="N21" i="77"/>
  <c r="M21" i="77"/>
  <c r="L21" i="77"/>
  <c r="K21" i="77"/>
  <c r="J21" i="77"/>
  <c r="I21" i="77"/>
  <c r="G21" i="77"/>
  <c r="F21" i="77"/>
  <c r="E21" i="77"/>
  <c r="D21" i="77"/>
  <c r="N15" i="77"/>
  <c r="M15" i="77"/>
  <c r="L15" i="77"/>
  <c r="K15" i="77"/>
  <c r="J15" i="77"/>
  <c r="I15" i="77"/>
  <c r="G15" i="77"/>
  <c r="F15" i="77"/>
  <c r="E15" i="77"/>
  <c r="D15" i="77"/>
  <c r="N21" i="78"/>
  <c r="M21" i="78"/>
  <c r="L21" i="78"/>
  <c r="K21" i="78"/>
  <c r="J21" i="78"/>
  <c r="I21" i="78"/>
  <c r="G21" i="78"/>
  <c r="F21" i="78"/>
  <c r="E21" i="78"/>
  <c r="D21" i="78"/>
  <c r="N15" i="78"/>
  <c r="M15" i="78"/>
  <c r="L15" i="78"/>
  <c r="K15" i="78"/>
  <c r="J15" i="78"/>
  <c r="I15" i="78"/>
  <c r="G15" i="78"/>
  <c r="F15" i="78"/>
  <c r="E15" i="78"/>
  <c r="D15" i="78"/>
  <c r="N21" i="79"/>
  <c r="M21" i="79"/>
  <c r="L21" i="79"/>
  <c r="K21" i="79"/>
  <c r="J21" i="79"/>
  <c r="I21" i="79"/>
  <c r="G21" i="79"/>
  <c r="F21" i="79"/>
  <c r="E21" i="79"/>
  <c r="D21" i="79"/>
  <c r="N15" i="79"/>
  <c r="M15" i="79"/>
  <c r="L15" i="79"/>
  <c r="K15" i="79"/>
  <c r="J15" i="79"/>
  <c r="I15" i="79"/>
  <c r="G15" i="79"/>
  <c r="F15" i="79"/>
  <c r="E15" i="79"/>
  <c r="D15" i="79"/>
  <c r="N21" i="80"/>
  <c r="M21" i="80"/>
  <c r="L21" i="80"/>
  <c r="K21" i="80"/>
  <c r="J21" i="80"/>
  <c r="I21" i="80"/>
  <c r="G21" i="80"/>
  <c r="F21" i="80"/>
  <c r="E21" i="80"/>
  <c r="D21" i="80"/>
  <c r="N15" i="80"/>
  <c r="M15" i="80"/>
  <c r="L15" i="80"/>
  <c r="K15" i="80"/>
  <c r="J15" i="80"/>
  <c r="I15" i="80"/>
  <c r="G15" i="80"/>
  <c r="F15" i="80"/>
  <c r="E15" i="80"/>
  <c r="D15" i="80"/>
  <c r="N21" i="81"/>
  <c r="M21" i="81"/>
  <c r="L21" i="81"/>
  <c r="K21" i="81"/>
  <c r="J21" i="81"/>
  <c r="I21" i="81"/>
  <c r="G21" i="81"/>
  <c r="F21" i="81"/>
  <c r="E21" i="81"/>
  <c r="D21" i="81"/>
  <c r="N15" i="81"/>
  <c r="M15" i="81"/>
  <c r="L15" i="81"/>
  <c r="K15" i="81"/>
  <c r="J15" i="81"/>
  <c r="I15" i="81"/>
  <c r="G15" i="81"/>
  <c r="F15" i="81"/>
  <c r="E15" i="81"/>
  <c r="D15" i="81"/>
  <c r="N21" i="82"/>
  <c r="M21" i="82"/>
  <c r="L21" i="82"/>
  <c r="K21" i="82"/>
  <c r="J21" i="82"/>
  <c r="I21" i="82"/>
  <c r="G21" i="82"/>
  <c r="F21" i="82"/>
  <c r="E21" i="82"/>
  <c r="D21" i="82"/>
  <c r="N15" i="82"/>
  <c r="M15" i="82"/>
  <c r="L15" i="82"/>
  <c r="K15" i="82"/>
  <c r="J15" i="82"/>
  <c r="I15" i="82"/>
  <c r="G15" i="82"/>
  <c r="F15" i="82"/>
  <c r="E15" i="82"/>
  <c r="D15" i="82"/>
  <c r="N21" i="83"/>
  <c r="M21" i="83"/>
  <c r="L21" i="83"/>
  <c r="K21" i="83"/>
  <c r="J21" i="83"/>
  <c r="I21" i="83"/>
  <c r="G21" i="83"/>
  <c r="F21" i="83"/>
  <c r="E21" i="83"/>
  <c r="D21" i="83"/>
  <c r="N15" i="83"/>
  <c r="M15" i="83"/>
  <c r="L15" i="83"/>
  <c r="K15" i="83"/>
  <c r="J15" i="83"/>
  <c r="I15" i="83"/>
  <c r="G15" i="83"/>
  <c r="F15" i="83"/>
  <c r="E15" i="83"/>
  <c r="D15" i="83"/>
  <c r="N21" i="84"/>
  <c r="M21" i="84"/>
  <c r="L21" i="84"/>
  <c r="K21" i="84"/>
  <c r="J21" i="84"/>
  <c r="I21" i="84"/>
  <c r="G21" i="84"/>
  <c r="F21" i="84"/>
  <c r="E21" i="84"/>
  <c r="D21" i="84"/>
  <c r="N15" i="84"/>
  <c r="M15" i="84"/>
  <c r="L15" i="84"/>
  <c r="K15" i="84"/>
  <c r="J15" i="84"/>
  <c r="I15" i="84"/>
  <c r="G15" i="84"/>
  <c r="F15" i="84"/>
  <c r="E15" i="84"/>
  <c r="D15" i="84"/>
  <c r="N21" i="4"/>
  <c r="M21" i="4"/>
  <c r="L21" i="4"/>
  <c r="K21" i="4"/>
  <c r="J21" i="4"/>
  <c r="I21" i="4"/>
  <c r="G21" i="4"/>
  <c r="F21" i="4"/>
  <c r="E21" i="4"/>
  <c r="D21" i="4"/>
  <c r="N15" i="4"/>
  <c r="M15" i="4"/>
  <c r="L15" i="4"/>
  <c r="K15" i="4"/>
  <c r="J15" i="4"/>
  <c r="I15" i="4"/>
  <c r="G15" i="4"/>
  <c r="F15" i="4"/>
  <c r="E15" i="4"/>
  <c r="D15" i="4"/>
  <c r="L8" i="78" l="1"/>
  <c r="I8" i="78"/>
  <c r="M8" i="78"/>
  <c r="J8" i="78"/>
  <c r="K8" i="78"/>
  <c r="E8" i="84"/>
  <c r="D15" i="1" l="1"/>
  <c r="I15" i="1"/>
  <c r="J15" i="1"/>
  <c r="K15" i="1"/>
  <c r="L15" i="1"/>
  <c r="M15" i="1"/>
  <c r="C39" i="2" l="1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9" i="2"/>
  <c r="C18" i="2"/>
  <c r="C17" i="2"/>
  <c r="C14" i="2"/>
  <c r="C13" i="2"/>
  <c r="C12" i="2"/>
  <c r="C11" i="2"/>
  <c r="C27" i="1"/>
  <c r="K8" i="76"/>
  <c r="G8" i="76"/>
  <c r="F8" i="76"/>
  <c r="D8" i="75"/>
  <c r="N8" i="75"/>
  <c r="J8" i="75"/>
  <c r="F8" i="75"/>
  <c r="E8" i="75"/>
  <c r="L8" i="75"/>
  <c r="K8" i="75"/>
  <c r="G8" i="75"/>
  <c r="E8" i="76" l="1"/>
  <c r="D8" i="76"/>
  <c r="J8" i="76"/>
  <c r="N8" i="76"/>
  <c r="I8" i="75"/>
  <c r="M8" i="75"/>
  <c r="L8" i="76"/>
  <c r="I8" i="76"/>
  <c r="M8" i="76"/>
  <c r="N21" i="2"/>
  <c r="M21" i="2"/>
  <c r="L21" i="2"/>
  <c r="K21" i="2"/>
  <c r="J21" i="2"/>
  <c r="I21" i="2"/>
  <c r="G21" i="2"/>
  <c r="F21" i="2"/>
  <c r="E21" i="2"/>
  <c r="D21" i="2"/>
  <c r="B21" i="2"/>
  <c r="C21" i="2" s="1"/>
  <c r="N15" i="2"/>
  <c r="M15" i="2"/>
  <c r="L15" i="2"/>
  <c r="K15" i="2"/>
  <c r="J15" i="2"/>
  <c r="I15" i="2"/>
  <c r="G15" i="2"/>
  <c r="F15" i="2"/>
  <c r="E15" i="2"/>
  <c r="D15" i="2"/>
  <c r="B15" i="2"/>
  <c r="C15" i="2" s="1"/>
  <c r="M8" i="4"/>
  <c r="I8" i="4"/>
  <c r="L8" i="4"/>
  <c r="G8" i="4"/>
  <c r="D8" i="4"/>
  <c r="K8" i="4"/>
  <c r="F8" i="4"/>
  <c r="K8" i="2" l="1"/>
  <c r="L8" i="2"/>
  <c r="D8" i="2"/>
  <c r="E8" i="2"/>
  <c r="J8" i="2"/>
  <c r="N8" i="2"/>
  <c r="F8" i="2"/>
  <c r="G8" i="2"/>
  <c r="M8" i="2"/>
  <c r="E8" i="4"/>
  <c r="J8" i="4"/>
  <c r="N8" i="4"/>
  <c r="B8" i="2"/>
  <c r="C8" i="2" s="1"/>
  <c r="I8" i="2"/>
  <c r="M8" i="3" l="1"/>
  <c r="L8" i="3"/>
  <c r="K8" i="3"/>
  <c r="J8" i="3"/>
  <c r="N8" i="6"/>
  <c r="J8" i="6"/>
  <c r="I8" i="6"/>
  <c r="M8" i="7"/>
  <c r="L8" i="7"/>
  <c r="K8" i="7"/>
  <c r="M8" i="8"/>
  <c r="L8" i="8"/>
  <c r="K8" i="8"/>
  <c r="I8" i="8"/>
  <c r="M8" i="9"/>
  <c r="L8" i="9"/>
  <c r="K8" i="9"/>
  <c r="J8" i="9"/>
  <c r="I8" i="9"/>
  <c r="M8" i="10"/>
  <c r="L8" i="10"/>
  <c r="J8" i="10"/>
  <c r="I8" i="10"/>
  <c r="M8" i="11"/>
  <c r="K8" i="11"/>
  <c r="J8" i="11"/>
  <c r="L8" i="12"/>
  <c r="K8" i="12"/>
  <c r="L8" i="13"/>
  <c r="K8" i="13"/>
  <c r="J8" i="13"/>
  <c r="I8" i="13"/>
  <c r="K8" i="14"/>
  <c r="J8" i="14"/>
  <c r="I8" i="14"/>
  <c r="N8" i="15"/>
  <c r="L8" i="15"/>
  <c r="K8" i="15"/>
  <c r="J8" i="15"/>
  <c r="M8" i="16"/>
  <c r="L8" i="16"/>
  <c r="M8" i="17"/>
  <c r="L8" i="17"/>
  <c r="K8" i="17"/>
  <c r="J8" i="17"/>
  <c r="N8" i="18"/>
  <c r="L8" i="18"/>
  <c r="K8" i="18"/>
  <c r="J8" i="18"/>
  <c r="M8" i="19"/>
  <c r="K8" i="19"/>
  <c r="I8" i="19"/>
  <c r="M8" i="20"/>
  <c r="L8" i="20"/>
  <c r="K8" i="20"/>
  <c r="J8" i="20"/>
  <c r="I8" i="20"/>
  <c r="L8" i="21"/>
  <c r="I8" i="21"/>
  <c r="M8" i="22"/>
  <c r="L8" i="22"/>
  <c r="K8" i="22"/>
  <c r="I8" i="22"/>
  <c r="L8" i="23"/>
  <c r="K8" i="23"/>
  <c r="J8" i="23"/>
  <c r="I8" i="23"/>
  <c r="M8" i="24"/>
  <c r="L8" i="24"/>
  <c r="K8" i="24"/>
  <c r="I8" i="24"/>
  <c r="N8" i="25"/>
  <c r="M8" i="25"/>
  <c r="L8" i="25"/>
  <c r="J8" i="25"/>
  <c r="L8" i="26"/>
  <c r="K8" i="26"/>
  <c r="M8" i="27"/>
  <c r="I8" i="27"/>
  <c r="M8" i="28"/>
  <c r="L8" i="28"/>
  <c r="J8" i="28"/>
  <c r="I8" i="28"/>
  <c r="N8" i="29"/>
  <c r="M8" i="29"/>
  <c r="L8" i="29"/>
  <c r="K8" i="29"/>
  <c r="L8" i="32"/>
  <c r="K8" i="32"/>
  <c r="M8" i="33"/>
  <c r="K8" i="33"/>
  <c r="L8" i="34"/>
  <c r="J8" i="34"/>
  <c r="I8" i="34"/>
  <c r="K8" i="35"/>
  <c r="J8" i="35"/>
  <c r="M8" i="36"/>
  <c r="L8" i="36"/>
  <c r="K8" i="36"/>
  <c r="J8" i="36"/>
  <c r="I8" i="36"/>
  <c r="L8" i="37"/>
  <c r="K8" i="37"/>
  <c r="K8" i="38"/>
  <c r="I8" i="38"/>
  <c r="M8" i="39"/>
  <c r="L8" i="39"/>
  <c r="K8" i="39"/>
  <c r="J8" i="39"/>
  <c r="M8" i="40"/>
  <c r="L8" i="40"/>
  <c r="K8" i="40"/>
  <c r="M8" i="41"/>
  <c r="L8" i="41"/>
  <c r="K8" i="41"/>
  <c r="J8" i="41"/>
  <c r="I8" i="41"/>
  <c r="K8" i="42"/>
  <c r="J8" i="42"/>
  <c r="M8" i="44"/>
  <c r="K8" i="44"/>
  <c r="J8" i="44"/>
  <c r="I8" i="44"/>
  <c r="L8" i="45"/>
  <c r="M8" i="47"/>
  <c r="L8" i="47"/>
  <c r="K8" i="47"/>
  <c r="I8" i="47"/>
  <c r="M8" i="48"/>
  <c r="K8" i="48"/>
  <c r="M8" i="49"/>
  <c r="K8" i="49"/>
  <c r="J8" i="49"/>
  <c r="I8" i="49"/>
  <c r="L8" i="50"/>
  <c r="K8" i="50"/>
  <c r="J8" i="50"/>
  <c r="L8" i="51"/>
  <c r="K8" i="51"/>
  <c r="M8" i="52"/>
  <c r="L8" i="52"/>
  <c r="J8" i="52"/>
  <c r="I8" i="52"/>
  <c r="L8" i="53"/>
  <c r="L8" i="54"/>
  <c r="I8" i="54"/>
  <c r="M8" i="55"/>
  <c r="L8" i="55"/>
  <c r="J8" i="55"/>
  <c r="I8" i="55"/>
  <c r="L8" i="85"/>
  <c r="K8" i="85"/>
  <c r="J8" i="85"/>
  <c r="L8" i="56"/>
  <c r="K8" i="56"/>
  <c r="L8" i="57"/>
  <c r="K8" i="57"/>
  <c r="M8" i="59"/>
  <c r="L8" i="59"/>
  <c r="K8" i="59"/>
  <c r="M8" i="60"/>
  <c r="K8" i="60"/>
  <c r="I8" i="60"/>
  <c r="L8" i="61"/>
  <c r="K8" i="61"/>
  <c r="J8" i="61"/>
  <c r="M8" i="62"/>
  <c r="K8" i="62"/>
  <c r="I8" i="62"/>
  <c r="L8" i="63"/>
  <c r="K8" i="63"/>
  <c r="I8" i="63"/>
  <c r="L8" i="64"/>
  <c r="I8" i="64"/>
  <c r="M8" i="65"/>
  <c r="K8" i="65"/>
  <c r="I8" i="65"/>
  <c r="M8" i="66"/>
  <c r="K8" i="66"/>
  <c r="I8" i="66"/>
  <c r="M8" i="67"/>
  <c r="K8" i="67"/>
  <c r="J8" i="67"/>
  <c r="I8" i="67"/>
  <c r="M8" i="68"/>
  <c r="L8" i="68"/>
  <c r="K8" i="68"/>
  <c r="M8" i="69"/>
  <c r="L8" i="69"/>
  <c r="K8" i="69"/>
  <c r="J8" i="69"/>
  <c r="M8" i="70"/>
  <c r="L8" i="70"/>
  <c r="I8" i="70"/>
  <c r="K8" i="71"/>
  <c r="I8" i="71"/>
  <c r="M8" i="72"/>
  <c r="L8" i="72"/>
  <c r="K8" i="72"/>
  <c r="J8" i="72"/>
  <c r="I8" i="72"/>
  <c r="M8" i="73"/>
  <c r="L8" i="73"/>
  <c r="K8" i="73"/>
  <c r="J8" i="73"/>
  <c r="L8" i="74"/>
  <c r="K8" i="74"/>
  <c r="J8" i="74"/>
  <c r="M8" i="77"/>
  <c r="L8" i="77"/>
  <c r="K8" i="77"/>
  <c r="J8" i="77"/>
  <c r="I8" i="77"/>
  <c r="M8" i="79"/>
  <c r="L8" i="79"/>
  <c r="K8" i="79"/>
  <c r="I8" i="79"/>
  <c r="L8" i="80"/>
  <c r="K8" i="80"/>
  <c r="J8" i="80"/>
  <c r="I8" i="80"/>
  <c r="M8" i="81"/>
  <c r="L8" i="81"/>
  <c r="K8" i="81"/>
  <c r="L8" i="82"/>
  <c r="K8" i="82"/>
  <c r="J8" i="82"/>
  <c r="L8" i="83"/>
  <c r="J8" i="83"/>
  <c r="L8" i="84"/>
  <c r="K8" i="84"/>
  <c r="J8" i="84"/>
  <c r="N15" i="1"/>
  <c r="N21" i="1"/>
  <c r="M21" i="1"/>
  <c r="M8" i="1" s="1"/>
  <c r="L21" i="1"/>
  <c r="L8" i="1" s="1"/>
  <c r="K21" i="1"/>
  <c r="K8" i="1" s="1"/>
  <c r="J21" i="1"/>
  <c r="J8" i="1" s="1"/>
  <c r="I21" i="1"/>
  <c r="I8" i="1" s="1"/>
  <c r="N8" i="44"/>
  <c r="G8" i="44"/>
  <c r="D8" i="44"/>
  <c r="G21" i="1"/>
  <c r="G8" i="1" s="1"/>
  <c r="F21" i="1"/>
  <c r="F8" i="1" s="1"/>
  <c r="E21" i="1"/>
  <c r="E8" i="1" s="1"/>
  <c r="D21" i="1"/>
  <c r="D8" i="1" s="1"/>
  <c r="N8" i="3"/>
  <c r="E8" i="3"/>
  <c r="D8" i="3"/>
  <c r="G8" i="6"/>
  <c r="D8" i="6"/>
  <c r="F8" i="7"/>
  <c r="D8" i="7"/>
  <c r="N8" i="8"/>
  <c r="G8" i="8"/>
  <c r="D8" i="8"/>
  <c r="N8" i="9"/>
  <c r="F8" i="9"/>
  <c r="E8" i="9"/>
  <c r="N8" i="10"/>
  <c r="G8" i="10"/>
  <c r="E8" i="10"/>
  <c r="D8" i="10"/>
  <c r="N8" i="11"/>
  <c r="E8" i="11"/>
  <c r="D8" i="11"/>
  <c r="G8" i="12"/>
  <c r="E8" i="12"/>
  <c r="N8" i="13"/>
  <c r="G8" i="13"/>
  <c r="F8" i="13"/>
  <c r="E8" i="13"/>
  <c r="N8" i="14"/>
  <c r="E8" i="14"/>
  <c r="F8" i="15"/>
  <c r="E8" i="15"/>
  <c r="F8" i="16"/>
  <c r="E8" i="16"/>
  <c r="N8" i="17"/>
  <c r="G8" i="17"/>
  <c r="D8" i="17"/>
  <c r="F8" i="18"/>
  <c r="D8" i="18"/>
  <c r="F8" i="19"/>
  <c r="E8" i="19"/>
  <c r="N8" i="20"/>
  <c r="N8" i="21"/>
  <c r="F8" i="21"/>
  <c r="E8" i="21"/>
  <c r="D8" i="21"/>
  <c r="N8" i="22"/>
  <c r="G8" i="22"/>
  <c r="E8" i="22"/>
  <c r="D8" i="22"/>
  <c r="N8" i="23"/>
  <c r="G8" i="23"/>
  <c r="E8" i="23"/>
  <c r="N8" i="24"/>
  <c r="F8" i="24"/>
  <c r="E8" i="24"/>
  <c r="G8" i="25"/>
  <c r="E8" i="25"/>
  <c r="G8" i="26"/>
  <c r="F8" i="26"/>
  <c r="E8" i="27"/>
  <c r="D8" i="27"/>
  <c r="F8" i="28"/>
  <c r="G8" i="29"/>
  <c r="E8" i="29"/>
  <c r="D8" i="29"/>
  <c r="M8" i="30"/>
  <c r="K8" i="30"/>
  <c r="I8" i="30"/>
  <c r="F8" i="30"/>
  <c r="D8" i="30"/>
  <c r="M8" i="31"/>
  <c r="L8" i="31"/>
  <c r="K8" i="31"/>
  <c r="I8" i="31"/>
  <c r="G8" i="31"/>
  <c r="F8" i="31"/>
  <c r="D8" i="31"/>
  <c r="N8" i="32"/>
  <c r="G8" i="32"/>
  <c r="E8" i="32"/>
  <c r="N8" i="33"/>
  <c r="F8" i="33"/>
  <c r="D8" i="33"/>
  <c r="N8" i="34"/>
  <c r="E8" i="34"/>
  <c r="D8" i="34"/>
  <c r="F8" i="35"/>
  <c r="E8" i="35"/>
  <c r="G8" i="36"/>
  <c r="F8" i="36"/>
  <c r="N8" i="37"/>
  <c r="F8" i="37"/>
  <c r="E8" i="37"/>
  <c r="N8" i="38"/>
  <c r="G8" i="38"/>
  <c r="F8" i="39"/>
  <c r="E8" i="39"/>
  <c r="G8" i="40"/>
  <c r="E8" i="40"/>
  <c r="N8" i="41"/>
  <c r="G8" i="41"/>
  <c r="E8" i="41"/>
  <c r="D8" i="41"/>
  <c r="N8" i="42"/>
  <c r="G8" i="42"/>
  <c r="E8" i="42"/>
  <c r="N8" i="43"/>
  <c r="L8" i="43"/>
  <c r="K8" i="43"/>
  <c r="J8" i="43"/>
  <c r="G8" i="43"/>
  <c r="F8" i="43"/>
  <c r="E8" i="43"/>
  <c r="G8" i="45"/>
  <c r="F8" i="45"/>
  <c r="N8" i="46"/>
  <c r="L8" i="46"/>
  <c r="K8" i="46"/>
  <c r="J8" i="46"/>
  <c r="G8" i="46"/>
  <c r="F8" i="46"/>
  <c r="E8" i="46"/>
  <c r="G8" i="47"/>
  <c r="E8" i="47"/>
  <c r="N8" i="48"/>
  <c r="G8" i="48"/>
  <c r="E8" i="48"/>
  <c r="D8" i="48"/>
  <c r="F8" i="49"/>
  <c r="E8" i="49"/>
  <c r="N8" i="50"/>
  <c r="E8" i="50"/>
  <c r="N8" i="51"/>
  <c r="G8" i="51"/>
  <c r="D8" i="51"/>
  <c r="F8" i="52"/>
  <c r="E8" i="52"/>
  <c r="F8" i="53"/>
  <c r="E8" i="53"/>
  <c r="N8" i="54"/>
  <c r="G8" i="54"/>
  <c r="F8" i="54"/>
  <c r="N8" i="55"/>
  <c r="E8" i="55"/>
  <c r="D8" i="55"/>
  <c r="G8" i="85"/>
  <c r="F8" i="85"/>
  <c r="N8" i="56"/>
  <c r="G8" i="56"/>
  <c r="F8" i="56"/>
  <c r="D8" i="56"/>
  <c r="N8" i="57"/>
  <c r="G8" i="57"/>
  <c r="E8" i="57"/>
  <c r="M8" i="58"/>
  <c r="L8" i="58"/>
  <c r="K8" i="58"/>
  <c r="J8" i="58"/>
  <c r="I8" i="58"/>
  <c r="G8" i="58"/>
  <c r="F8" i="58"/>
  <c r="D8" i="58"/>
  <c r="G8" i="59"/>
  <c r="F8" i="59"/>
  <c r="N8" i="60"/>
  <c r="E8" i="60"/>
  <c r="D8" i="60"/>
  <c r="N8" i="61"/>
  <c r="F8" i="61"/>
  <c r="E8" i="61"/>
  <c r="D8" i="61"/>
  <c r="G8" i="62"/>
  <c r="F8" i="62"/>
  <c r="E8" i="62"/>
  <c r="N8" i="63"/>
  <c r="E8" i="63"/>
  <c r="D8" i="63"/>
  <c r="N8" i="64"/>
  <c r="G8" i="64"/>
  <c r="F8" i="64"/>
  <c r="N8" i="65"/>
  <c r="E8" i="65"/>
  <c r="D8" i="65"/>
  <c r="N8" i="66"/>
  <c r="F8" i="67"/>
  <c r="E8" i="67"/>
  <c r="N8" i="68"/>
  <c r="G8" i="68"/>
  <c r="E8" i="68"/>
  <c r="D8" i="68"/>
  <c r="N8" i="69"/>
  <c r="G8" i="69"/>
  <c r="E8" i="69"/>
  <c r="D8" i="69"/>
  <c r="G8" i="70"/>
  <c r="E8" i="70"/>
  <c r="N8" i="71"/>
  <c r="F8" i="71"/>
  <c r="E8" i="71"/>
  <c r="N8" i="72"/>
  <c r="F8" i="72"/>
  <c r="E8" i="72"/>
  <c r="D8" i="72"/>
  <c r="N8" i="73"/>
  <c r="F8" i="73"/>
  <c r="E8" i="73"/>
  <c r="N8" i="74"/>
  <c r="G8" i="74"/>
  <c r="D8" i="74"/>
  <c r="N8" i="77"/>
  <c r="F8" i="77"/>
  <c r="D8" i="77"/>
  <c r="G8" i="78"/>
  <c r="E8" i="78"/>
  <c r="N8" i="79"/>
  <c r="G8" i="79"/>
  <c r="F8" i="79"/>
  <c r="E8" i="79"/>
  <c r="N8" i="80"/>
  <c r="G8" i="80"/>
  <c r="F8" i="80"/>
  <c r="E8" i="80"/>
  <c r="N8" i="81"/>
  <c r="G8" i="81"/>
  <c r="E8" i="81"/>
  <c r="D8" i="81"/>
  <c r="N8" i="82"/>
  <c r="G8" i="82"/>
  <c r="E8" i="82"/>
  <c r="D8" i="82"/>
  <c r="N8" i="83"/>
  <c r="G8" i="83"/>
  <c r="F8" i="83"/>
  <c r="E8" i="83"/>
  <c r="N8" i="84"/>
  <c r="D8" i="84"/>
  <c r="N8" i="1" l="1"/>
  <c r="G8" i="3"/>
  <c r="I8" i="3"/>
  <c r="F8" i="3"/>
  <c r="F8" i="6"/>
  <c r="M8" i="6"/>
  <c r="L8" i="6"/>
  <c r="E8" i="7"/>
  <c r="N8" i="7"/>
  <c r="G8" i="7"/>
  <c r="E8" i="8"/>
  <c r="F8" i="8"/>
  <c r="G8" i="9"/>
  <c r="F8" i="10"/>
  <c r="D8" i="12"/>
  <c r="N8" i="12"/>
  <c r="J8" i="12"/>
  <c r="M8" i="12"/>
  <c r="D8" i="13"/>
  <c r="M8" i="13"/>
  <c r="F8" i="14"/>
  <c r="L8" i="14"/>
  <c r="M8" i="14"/>
  <c r="G8" i="15"/>
  <c r="M8" i="15"/>
  <c r="D8" i="16"/>
  <c r="N8" i="16"/>
  <c r="I8" i="16"/>
  <c r="K8" i="16"/>
  <c r="G8" i="16"/>
  <c r="E8" i="17"/>
  <c r="F8" i="17"/>
  <c r="E8" i="18"/>
  <c r="G8" i="18"/>
  <c r="M8" i="18"/>
  <c r="L8" i="19"/>
  <c r="D8" i="19"/>
  <c r="N8" i="19"/>
  <c r="E8" i="20"/>
  <c r="F8" i="20"/>
  <c r="K8" i="21"/>
  <c r="G8" i="21"/>
  <c r="F8" i="22"/>
  <c r="F8" i="23"/>
  <c r="D8" i="24"/>
  <c r="J8" i="24"/>
  <c r="G8" i="24"/>
  <c r="D8" i="26"/>
  <c r="E8" i="26"/>
  <c r="F8" i="27"/>
  <c r="J8" i="27"/>
  <c r="G8" i="28"/>
  <c r="N8" i="28"/>
  <c r="K8" i="28"/>
  <c r="F8" i="29"/>
  <c r="I8" i="29"/>
  <c r="E8" i="30"/>
  <c r="J8" i="30"/>
  <c r="N8" i="30"/>
  <c r="G8" i="30"/>
  <c r="L8" i="30"/>
  <c r="E8" i="31"/>
  <c r="J8" i="31"/>
  <c r="N8" i="31"/>
  <c r="F8" i="32"/>
  <c r="G8" i="33"/>
  <c r="J8" i="33"/>
  <c r="F8" i="34"/>
  <c r="G8" i="34"/>
  <c r="D8" i="35"/>
  <c r="N8" i="35"/>
  <c r="J8" i="37"/>
  <c r="G8" i="37"/>
  <c r="J8" i="38"/>
  <c r="F8" i="38"/>
  <c r="I8" i="39"/>
  <c r="N8" i="39"/>
  <c r="D8" i="40"/>
  <c r="N8" i="40"/>
  <c r="F8" i="41"/>
  <c r="F8" i="42"/>
  <c r="D8" i="43"/>
  <c r="I8" i="43"/>
  <c r="M8" i="43"/>
  <c r="F8" i="44"/>
  <c r="L8" i="44"/>
  <c r="D8" i="45"/>
  <c r="N8" i="45"/>
  <c r="M8" i="45"/>
  <c r="E8" i="45"/>
  <c r="D8" i="46"/>
  <c r="I8" i="46"/>
  <c r="M8" i="46"/>
  <c r="D8" i="47"/>
  <c r="N8" i="47"/>
  <c r="F8" i="47"/>
  <c r="J8" i="47"/>
  <c r="I8" i="48"/>
  <c r="F8" i="48"/>
  <c r="J8" i="48"/>
  <c r="L8" i="48"/>
  <c r="D8" i="49"/>
  <c r="N8" i="49"/>
  <c r="L8" i="49"/>
  <c r="G8" i="50"/>
  <c r="I8" i="50"/>
  <c r="F8" i="50"/>
  <c r="E8" i="51"/>
  <c r="I8" i="51"/>
  <c r="F8" i="51"/>
  <c r="J8" i="51"/>
  <c r="N8" i="52"/>
  <c r="K8" i="52"/>
  <c r="D8" i="53"/>
  <c r="N8" i="53"/>
  <c r="I8" i="53"/>
  <c r="K8" i="53"/>
  <c r="M8" i="53"/>
  <c r="K8" i="54"/>
  <c r="M8" i="54"/>
  <c r="J8" i="54"/>
  <c r="F8" i="55"/>
  <c r="G8" i="55"/>
  <c r="E8" i="85"/>
  <c r="D8" i="85"/>
  <c r="N8" i="85"/>
  <c r="E8" i="56"/>
  <c r="I8" i="56"/>
  <c r="J8" i="56"/>
  <c r="I8" i="57"/>
  <c r="F8" i="57"/>
  <c r="E8" i="58"/>
  <c r="N8" i="58"/>
  <c r="E8" i="59"/>
  <c r="I8" i="59"/>
  <c r="D8" i="59"/>
  <c r="F8" i="60"/>
  <c r="L8" i="60"/>
  <c r="G8" i="60"/>
  <c r="N8" i="62"/>
  <c r="L8" i="62"/>
  <c r="J8" i="63"/>
  <c r="G8" i="63"/>
  <c r="M8" i="63"/>
  <c r="E8" i="64"/>
  <c r="K8" i="64"/>
  <c r="F8" i="65"/>
  <c r="L8" i="65"/>
  <c r="J8" i="65"/>
  <c r="G8" i="66"/>
  <c r="L8" i="66"/>
  <c r="F8" i="66"/>
  <c r="N8" i="67"/>
  <c r="L8" i="67"/>
  <c r="F8" i="68"/>
  <c r="I8" i="68"/>
  <c r="F8" i="69"/>
  <c r="I8" i="69"/>
  <c r="N8" i="70"/>
  <c r="K8" i="70"/>
  <c r="G8" i="72"/>
  <c r="G8" i="73"/>
  <c r="I8" i="73"/>
  <c r="E8" i="74"/>
  <c r="I8" i="74"/>
  <c r="F8" i="74"/>
  <c r="G8" i="77"/>
  <c r="E8" i="77"/>
  <c r="N8" i="78"/>
  <c r="D8" i="79"/>
  <c r="J8" i="79"/>
  <c r="D8" i="80"/>
  <c r="M8" i="80"/>
  <c r="F8" i="81"/>
  <c r="I8" i="81"/>
  <c r="J8" i="81"/>
  <c r="F8" i="82"/>
  <c r="I8" i="82"/>
  <c r="K8" i="83"/>
  <c r="M8" i="83"/>
  <c r="F8" i="84"/>
  <c r="I8" i="84"/>
  <c r="N8" i="26"/>
  <c r="N8" i="27"/>
  <c r="E8" i="36"/>
  <c r="N8" i="36"/>
  <c r="N8" i="59"/>
  <c r="C8" i="1"/>
  <c r="D8" i="9"/>
  <c r="D8" i="14"/>
  <c r="D8" i="15"/>
  <c r="D8" i="20"/>
  <c r="D8" i="23"/>
  <c r="D8" i="25"/>
  <c r="D8" i="28"/>
  <c r="D8" i="32"/>
  <c r="D8" i="36"/>
  <c r="D8" i="37"/>
  <c r="D8" i="38"/>
  <c r="D8" i="39"/>
  <c r="D8" i="42"/>
  <c r="D8" i="50"/>
  <c r="D8" i="52"/>
  <c r="D8" i="54"/>
  <c r="D8" i="57"/>
  <c r="D8" i="62"/>
  <c r="D8" i="64"/>
  <c r="D8" i="66"/>
  <c r="D8" i="67"/>
  <c r="D8" i="70"/>
  <c r="D8" i="71"/>
  <c r="D8" i="73"/>
  <c r="D8" i="78"/>
  <c r="D8" i="83"/>
  <c r="K8" i="6"/>
  <c r="I8" i="7"/>
  <c r="J8" i="7"/>
  <c r="J8" i="8"/>
  <c r="K8" i="10"/>
  <c r="I8" i="11"/>
  <c r="L8" i="11"/>
  <c r="I8" i="12"/>
  <c r="I8" i="15"/>
  <c r="J8" i="16"/>
  <c r="I8" i="17"/>
  <c r="I8" i="18"/>
  <c r="J8" i="19"/>
  <c r="M8" i="21"/>
  <c r="J8" i="21"/>
  <c r="J8" i="22"/>
  <c r="M8" i="23"/>
  <c r="I8" i="25"/>
  <c r="K8" i="25"/>
  <c r="I8" i="26"/>
  <c r="J8" i="26"/>
  <c r="M8" i="26"/>
  <c r="L8" i="27"/>
  <c r="K8" i="27"/>
  <c r="J8" i="29"/>
  <c r="I8" i="32"/>
  <c r="J8" i="32"/>
  <c r="M8" i="32"/>
  <c r="I8" i="33"/>
  <c r="L8" i="33"/>
  <c r="K8" i="34"/>
  <c r="M8" i="34"/>
  <c r="I8" i="35"/>
  <c r="L8" i="35"/>
  <c r="M8" i="35"/>
  <c r="M8" i="37"/>
  <c r="I8" i="37"/>
  <c r="M8" i="38"/>
  <c r="L8" i="38"/>
  <c r="I8" i="40"/>
  <c r="J8" i="40"/>
  <c r="M8" i="42"/>
  <c r="L8" i="42"/>
  <c r="I8" i="42"/>
  <c r="I8" i="45"/>
  <c r="K8" i="45"/>
  <c r="J8" i="45"/>
  <c r="M8" i="50"/>
  <c r="M8" i="51"/>
  <c r="J8" i="53"/>
  <c r="K8" i="55"/>
  <c r="I8" i="85"/>
  <c r="M8" i="85"/>
  <c r="M8" i="56"/>
  <c r="J8" i="57"/>
  <c r="M8" i="57"/>
  <c r="J8" i="59"/>
  <c r="J8" i="60"/>
  <c r="M8" i="61"/>
  <c r="I8" i="61"/>
  <c r="J8" i="62"/>
  <c r="J8" i="64"/>
  <c r="M8" i="64"/>
  <c r="J8" i="66"/>
  <c r="J8" i="68"/>
  <c r="J8" i="70"/>
  <c r="J8" i="71"/>
  <c r="L8" i="71"/>
  <c r="M8" i="71"/>
  <c r="M8" i="74"/>
  <c r="M8" i="82"/>
  <c r="I8" i="83"/>
  <c r="M8" i="84"/>
  <c r="E8" i="6"/>
  <c r="F8" i="11"/>
  <c r="G8" i="11"/>
  <c r="F8" i="12"/>
  <c r="G8" i="14"/>
  <c r="G8" i="19"/>
  <c r="G8" i="20"/>
  <c r="F8" i="25"/>
  <c r="G8" i="27"/>
  <c r="E8" i="28"/>
  <c r="E8" i="33"/>
  <c r="G8" i="35"/>
  <c r="E8" i="38"/>
  <c r="G8" i="39"/>
  <c r="F8" i="40"/>
  <c r="E8" i="44"/>
  <c r="G8" i="49"/>
  <c r="G8" i="52"/>
  <c r="G8" i="53"/>
  <c r="E8" i="54"/>
  <c r="G8" i="61"/>
  <c r="F8" i="63"/>
  <c r="G8" i="65"/>
  <c r="E8" i="66"/>
  <c r="G8" i="67"/>
  <c r="F8" i="70"/>
  <c r="G8" i="71"/>
  <c r="F8" i="78"/>
  <c r="G8" i="84"/>
</calcChain>
</file>

<file path=xl/sharedStrings.xml><?xml version="1.0" encoding="utf-8"?>
<sst xmlns="http://schemas.openxmlformats.org/spreadsheetml/2006/main" count="4788" uniqueCount="138">
  <si>
    <t>Crime Rate</t>
  </si>
  <si>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</si>
  <si>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</si>
  <si>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</si>
  <si>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</si>
  <si>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</si>
  <si>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</si>
  <si>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</si>
  <si>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</si>
  <si>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</si>
  <si>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</si>
  <si>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</si>
  <si>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</si>
  <si>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</si>
  <si>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</si>
  <si>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</si>
  <si>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</si>
  <si>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</si>
  <si>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</si>
  <si>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</si>
  <si>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</si>
  <si>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</si>
  <si>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</si>
  <si>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</si>
  <si>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</si>
  <si>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</si>
  <si>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</si>
  <si>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</si>
  <si>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All other (includes drunkenness and vagrancy)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</si>
  <si>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</si>
  <si>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</si>
  <si>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</si>
  <si>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</si>
  <si>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</si>
  <si>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</si>
  <si>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</si>
  <si>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</si>
  <si>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</si>
  <si>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</si>
  <si>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</si>
  <si>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</si>
  <si>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</si>
  <si>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</si>
  <si>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</si>
  <si>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</si>
  <si>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Total Juvenile Crimes</t>
  </si>
  <si>
    <t>Number of Juvenile Crimes</t>
  </si>
  <si>
    <t>Crimes</t>
  </si>
  <si>
    <t>per 1,000</t>
  </si>
  <si>
    <t>10-12</t>
  </si>
  <si>
    <t>Alaska Native</t>
  </si>
  <si>
    <t>Age</t>
  </si>
  <si>
    <t>Juvenile Population, ages 10-17:</t>
  </si>
  <si>
    <t>Alcona County, 2023</t>
  </si>
  <si>
    <t>Alger County, 2023</t>
  </si>
  <si>
    <t>Allegan County, 2023</t>
  </si>
  <si>
    <t>Alpena County, 2023</t>
  </si>
  <si>
    <t>Antrim County, 2023</t>
  </si>
  <si>
    <t>Arenac County, 2023</t>
  </si>
  <si>
    <t>Baraga County, 2023</t>
  </si>
  <si>
    <t>Barry County, 2023</t>
  </si>
  <si>
    <t>Bay County, 2023</t>
  </si>
  <si>
    <t>Benzie County, 2023</t>
  </si>
  <si>
    <t>Berrien County, 2023</t>
  </si>
  <si>
    <t>Branch County, 2023</t>
  </si>
  <si>
    <t>Calhoun County, 2023</t>
  </si>
  <si>
    <t>Cass County, 2023</t>
  </si>
  <si>
    <t>Charlevoix County, 2023</t>
  </si>
  <si>
    <t>Cheboygan County, 2023</t>
  </si>
  <si>
    <t>Chippewa County, 2023</t>
  </si>
  <si>
    <t>Clare County, 2023</t>
  </si>
  <si>
    <t>Clinton County, 2023</t>
  </si>
  <si>
    <t>Crawford County, 2023</t>
  </si>
  <si>
    <t>Delta County, 2023</t>
  </si>
  <si>
    <t>Dickinson County, 2023</t>
  </si>
  <si>
    <t>Eaton County, 2023</t>
  </si>
  <si>
    <t>Emmet County, 2023</t>
  </si>
  <si>
    <t>Genesee County, 2023</t>
  </si>
  <si>
    <t>Gladwin County, 2023</t>
  </si>
  <si>
    <t>Gogebic County, 2023</t>
  </si>
  <si>
    <t>Grand Traverse County, 2023</t>
  </si>
  <si>
    <t>Gratiot County, 2023</t>
  </si>
  <si>
    <t>Hillsdale County, 2023</t>
  </si>
  <si>
    <t>Houghton County, 2023</t>
  </si>
  <si>
    <t>Huron County, 2023</t>
  </si>
  <si>
    <t>Ingham County, 2023</t>
  </si>
  <si>
    <t>Ionia County, 2023</t>
  </si>
  <si>
    <t>Iosco County, 2023</t>
  </si>
  <si>
    <t>Iron County, 2023</t>
  </si>
  <si>
    <t>Isabella County, 2023</t>
  </si>
  <si>
    <t>Jackson County, 2023</t>
  </si>
  <si>
    <t>Kalamazoo County, 2023</t>
  </si>
  <si>
    <t>Kalkaska County, 2023</t>
  </si>
  <si>
    <t>Kent County, 2023</t>
  </si>
  <si>
    <t>Keweenaw County, 2023</t>
  </si>
  <si>
    <t>Lake County, 2023</t>
  </si>
  <si>
    <t>Lapeer County, 2023</t>
  </si>
  <si>
    <t>Leelanau County, 2023</t>
  </si>
  <si>
    <t>Lenawee County, 2023</t>
  </si>
  <si>
    <t>Livingston County, 2023</t>
  </si>
  <si>
    <t>Luce County, 2023</t>
  </si>
  <si>
    <t>Mackinac County, 2023</t>
  </si>
  <si>
    <t>Macomb County, 2023</t>
  </si>
  <si>
    <t>Manistee County, 2023</t>
  </si>
  <si>
    <t>Marquette County, 2023</t>
  </si>
  <si>
    <t>Mason County, 2023</t>
  </si>
  <si>
    <t>Mecosta County, 2023</t>
  </si>
  <si>
    <t>Menominee County, 2023</t>
  </si>
  <si>
    <t>Midland County, 2023</t>
  </si>
  <si>
    <t>Missaukee County, 2023</t>
  </si>
  <si>
    <t>Monroe County, 2023</t>
  </si>
  <si>
    <t>Montcalm County, 2023</t>
  </si>
  <si>
    <t>Montmorency County, 2023</t>
  </si>
  <si>
    <t>Muskegon County, 2023</t>
  </si>
  <si>
    <t>Newaygo County, 2023</t>
  </si>
  <si>
    <t>Oakland County, 2023</t>
  </si>
  <si>
    <t>Oceana County, 2023</t>
  </si>
  <si>
    <t>Ogemaw County, 2023</t>
  </si>
  <si>
    <t>Ontonagon County, 2023</t>
  </si>
  <si>
    <t>Osceola County, 2023</t>
  </si>
  <si>
    <t>Oscoda County, 2023</t>
  </si>
  <si>
    <t>Otsego County, 2023</t>
  </si>
  <si>
    <t>Ottawa County, 2023</t>
  </si>
  <si>
    <t>Presque Isle County, 2023</t>
  </si>
  <si>
    <t>Roscommon County, 2023</t>
  </si>
  <si>
    <t>Saginaw County, 2023</t>
  </si>
  <si>
    <t>Sanilac County, 2023</t>
  </si>
  <si>
    <t>Schoolcraft County, 2023</t>
  </si>
  <si>
    <t>Shiawassee County, 2023</t>
  </si>
  <si>
    <t>St Clair County, 2023</t>
  </si>
  <si>
    <t>St Joseph County, 2023</t>
  </si>
  <si>
    <t>Tuscola County, 2023</t>
  </si>
  <si>
    <t>Van Buren County, 2023</t>
  </si>
  <si>
    <t>Washtenaw County, 2023</t>
  </si>
  <si>
    <t>Wayne County, 2023</t>
  </si>
  <si>
    <t>Wexford County, 2023</t>
  </si>
  <si>
    <t>Source: Juvenile arrest data are from the Michigan State Police.  Population data are from Puzzanchera, C., Sladky, A. and Kang, W. (2024). Easy Access to Juvenile Populations: 1990-2022. Online. Accessed November 19, 2024. Available: http://www.ojjdp.gov/ojstatbb/ezapop/.</t>
  </si>
  <si>
    <t>State of Michigan,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</si>
</sst>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Palatino Linotype"/>
      <family val="2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1"/>
      <color rgb="FF006100"/>
      <name val="Palatino Linotype"/>
      <family val="2"/>
    </font>
    <font>
      <sz val="11"/>
      <color rgb="FF9C0006"/>
      <name val="Palatino Linotype"/>
      <family val="2"/>
    </font>
    <font>
      <sz val="11"/>
      <color rgb="FF9C6500"/>
      <name val="Palatino Linotype"/>
      <family val="2"/>
    </font>
    <font>
      <sz val="11"/>
      <color rgb="FF3F3F76"/>
      <name val="Palatino Linotype"/>
      <family val="2"/>
    </font>
    <font>
      <b/>
      <sz val="11"/>
      <color rgb="FF3F3F3F"/>
      <name val="Palatino Linotype"/>
      <family val="2"/>
    </font>
    <font>
      <b/>
      <sz val="11"/>
      <color rgb="FFFA7D00"/>
      <name val="Palatino Linotype"/>
      <family val="2"/>
    </font>
    <font>
      <sz val="11"/>
      <color rgb="FFFA7D00"/>
      <name val="Palatino Linotype"/>
      <family val="2"/>
    </font>
    <font>
      <b/>
      <sz val="11"/>
      <color theme="0"/>
      <name val="Palatino Linotype"/>
      <family val="2"/>
    </font>
    <font>
      <sz val="11"/>
      <color rgb="FFFF0000"/>
      <name val="Palatino Linotype"/>
      <family val="2"/>
    </font>
    <font>
      <i/>
      <sz val="11"/>
      <color rgb="FF7F7F7F"/>
      <name val="Palatino Linotype"/>
      <family val="2"/>
    </font>
    <font>
      <b/>
      <sz val="11"/>
      <color theme="1"/>
      <name val="Palatino Linotype"/>
      <family val="2"/>
    </font>
    <font>
      <sz val="11"/>
      <color theme="0"/>
      <name val="Palatino Linotype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6" applyNumberFormat="0" applyAlignment="0" applyProtection="0"/>
    <xf numFmtId="0" fontId="21" fillId="7" borderId="17" applyNumberFormat="0" applyAlignment="0" applyProtection="0"/>
    <xf numFmtId="0" fontId="22" fillId="7" borderId="16" applyNumberFormat="0" applyAlignment="0" applyProtection="0"/>
    <xf numFmtId="0" fontId="23" fillId="0" borderId="18" applyNumberFormat="0" applyFill="0" applyAlignment="0" applyProtection="0"/>
    <xf numFmtId="0" fontId="24" fillId="8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0" borderId="0"/>
    <xf numFmtId="0" fontId="1" fillId="9" borderId="20" applyNumberFormat="0" applyFont="0" applyAlignment="0" applyProtection="0"/>
    <xf numFmtId="0" fontId="30" fillId="0" borderId="0">
      <alignment vertical="top"/>
    </xf>
    <xf numFmtId="0" fontId="31" fillId="0" borderId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16" applyNumberFormat="0" applyAlignment="0" applyProtection="0"/>
    <xf numFmtId="0" fontId="39" fillId="7" borderId="17" applyNumberFormat="0" applyAlignment="0" applyProtection="0"/>
    <xf numFmtId="0" fontId="40" fillId="7" borderId="16" applyNumberFormat="0" applyAlignment="0" applyProtection="0"/>
    <xf numFmtId="0" fontId="41" fillId="0" borderId="18" applyNumberFormat="0" applyFill="0" applyAlignment="0" applyProtection="0"/>
    <xf numFmtId="0" fontId="42" fillId="8" borderId="19" applyNumberFormat="0" applyAlignment="0" applyProtection="0"/>
    <xf numFmtId="0" fontId="43" fillId="0" borderId="0" applyNumberFormat="0" applyFill="0" applyBorder="0" applyAlignment="0" applyProtection="0"/>
    <xf numFmtId="0" fontId="31" fillId="9" borderId="20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46" fillId="33" borderId="0" applyNumberFormat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0" borderId="1" xfId="0" applyFont="1" applyBorder="1"/>
    <xf numFmtId="3" fontId="8" fillId="0" borderId="0" xfId="0" applyNumberFormat="1" applyFont="1"/>
    <xf numFmtId="2" fontId="8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left"/>
    </xf>
    <xf numFmtId="1" fontId="8" fillId="0" borderId="4" xfId="0" applyNumberFormat="1" applyFont="1" applyBorder="1"/>
    <xf numFmtId="2" fontId="8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indent="2"/>
    </xf>
    <xf numFmtId="0" fontId="7" fillId="2" borderId="6" xfId="0" applyFont="1" applyFill="1" applyBorder="1" applyAlignment="1">
      <alignment horizontal="left"/>
    </xf>
    <xf numFmtId="3" fontId="8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3" fillId="0" borderId="1" xfId="0" applyFont="1" applyBorder="1"/>
    <xf numFmtId="3" fontId="8" fillId="2" borderId="4" xfId="0" applyNumberFormat="1" applyFont="1" applyFill="1" applyBorder="1" applyAlignment="1">
      <alignment horizontal="right"/>
    </xf>
    <xf numFmtId="3" fontId="8" fillId="0" borderId="4" xfId="0" applyNumberFormat="1" applyFont="1" applyBorder="1"/>
    <xf numFmtId="3" fontId="8" fillId="0" borderId="2" xfId="0" applyNumberFormat="1" applyFont="1" applyBorder="1"/>
    <xf numFmtId="3" fontId="8" fillId="0" borderId="5" xfId="0" applyNumberFormat="1" applyFont="1" applyBorder="1"/>
    <xf numFmtId="3" fontId="0" fillId="0" borderId="10" xfId="0" applyNumberFormat="1" applyBorder="1" applyAlignment="1">
      <alignment vertical="top"/>
    </xf>
    <xf numFmtId="3" fontId="0" fillId="0" borderId="0" xfId="0" applyNumberFormat="1" applyAlignment="1">
      <alignment vertical="top"/>
    </xf>
    <xf numFmtId="3" fontId="29" fillId="0" borderId="0" xfId="0" applyNumberFormat="1" applyFont="1"/>
    <xf numFmtId="3" fontId="29" fillId="2" borderId="7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3" fontId="29" fillId="2" borderId="8" xfId="0" applyNumberFormat="1" applyFont="1" applyFill="1" applyBorder="1" applyAlignment="1">
      <alignment horizontal="right"/>
    </xf>
    <xf numFmtId="3" fontId="0" fillId="0" borderId="11" xfId="0" applyNumberFormat="1" applyBorder="1" applyAlignment="1">
      <alignment vertical="top"/>
    </xf>
    <xf numFmtId="3" fontId="0" fillId="0" borderId="2" xfId="0" applyNumberFormat="1" applyBorder="1" applyAlignment="1">
      <alignment vertical="top"/>
    </xf>
    <xf numFmtId="3" fontId="0" fillId="0" borderId="5" xfId="0" applyNumberFormat="1" applyBorder="1" applyAlignment="1">
      <alignment vertical="top"/>
    </xf>
    <xf numFmtId="0" fontId="11" fillId="0" borderId="11" xfId="1" applyBorder="1">
      <alignment vertical="top"/>
    </xf>
    <xf numFmtId="0" fontId="11" fillId="0" borderId="2" xfId="1" applyBorder="1">
      <alignment vertical="top"/>
    </xf>
    <xf numFmtId="0" fontId="11" fillId="0" borderId="12" xfId="1" applyBorder="1">
      <alignment vertical="top"/>
    </xf>
    <xf numFmtId="0" fontId="11" fillId="0" borderId="0" xfId="1">
      <alignment vertical="top"/>
    </xf>
    <xf numFmtId="1" fontId="29" fillId="0" borderId="4" xfId="0" applyNumberFormat="1" applyFont="1" applyBorder="1"/>
    <xf numFmtId="3" fontId="29" fillId="0" borderId="4" xfId="0" applyNumberFormat="1" applyFont="1" applyBorder="1"/>
    <xf numFmtId="2" fontId="29" fillId="0" borderId="0" xfId="0" applyNumberFormat="1" applyFont="1" applyAlignment="1">
      <alignment horizontal="center"/>
    </xf>
    <xf numFmtId="3" fontId="29" fillId="0" borderId="2" xfId="0" applyNumberFormat="1" applyFont="1" applyBorder="1"/>
    <xf numFmtId="2" fontId="29" fillId="0" borderId="4" xfId="0" applyNumberFormat="1" applyFont="1" applyBorder="1" applyAlignment="1">
      <alignment horizontal="center"/>
    </xf>
    <xf numFmtId="3" fontId="29" fillId="0" borderId="5" xfId="0" applyNumberFormat="1" applyFont="1" applyBorder="1"/>
    <xf numFmtId="3" fontId="29" fillId="0" borderId="10" xfId="0" applyNumberFormat="1" applyFont="1" applyBorder="1" applyAlignment="1">
      <alignment vertical="top"/>
    </xf>
    <xf numFmtId="3" fontId="29" fillId="0" borderId="0" xfId="0" applyNumberFormat="1" applyFont="1" applyAlignment="1">
      <alignment vertical="top"/>
    </xf>
    <xf numFmtId="3" fontId="29" fillId="0" borderId="2" xfId="0" applyNumberFormat="1" applyFont="1" applyBorder="1" applyAlignment="1">
      <alignment vertical="top"/>
    </xf>
    <xf numFmtId="3" fontId="29" fillId="0" borderId="11" xfId="0" applyNumberFormat="1" applyFont="1" applyBorder="1" applyAlignment="1">
      <alignment vertical="top"/>
    </xf>
    <xf numFmtId="3" fontId="29" fillId="0" borderId="5" xfId="0" applyNumberFormat="1" applyFont="1" applyBorder="1" applyAlignment="1">
      <alignment vertical="top"/>
    </xf>
    <xf numFmtId="3" fontId="2" fillId="0" borderId="0" xfId="0" applyNumberFormat="1" applyFont="1"/>
    <xf numFmtId="2" fontId="2" fillId="0" borderId="0" xfId="0" applyNumberFormat="1" applyFont="1" applyAlignment="1">
      <alignment horizontal="center"/>
    </xf>
    <xf numFmtId="3" fontId="2" fillId="0" borderId="11" xfId="0" applyNumberFormat="1" applyFont="1" applyBorder="1"/>
    <xf numFmtId="3" fontId="7" fillId="0" borderId="0" xfId="0" applyNumberFormat="1" applyFont="1"/>
    <xf numFmtId="2" fontId="7" fillId="0" borderId="0" xfId="0" applyNumberFormat="1" applyFont="1" applyAlignment="1">
      <alignment horizontal="center"/>
    </xf>
    <xf numFmtId="3" fontId="7" fillId="0" borderId="11" xfId="0" applyNumberFormat="1" applyFont="1" applyBorder="1"/>
    <xf numFmtId="0" fontId="7" fillId="0" borderId="1" xfId="0" applyFont="1" applyBorder="1" applyAlignment="1">
      <alignment horizontal="left" indent="2"/>
    </xf>
    <xf numFmtId="3" fontId="2" fillId="0" borderId="2" xfId="0" applyNumberFormat="1" applyFont="1" applyBorder="1"/>
    <xf numFmtId="3" fontId="7" fillId="0" borderId="2" xfId="0" applyNumberFormat="1" applyFont="1" applyBorder="1"/>
    <xf numFmtId="1" fontId="7" fillId="2" borderId="4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87">
    <cellStyle name="20% - Accent1" xfId="20" builtinId="30" customBuiltin="1"/>
    <cellStyle name="20% - Accent1 2" xfId="64" xr:uid="{00000000-0005-0000-0000-000001000000}"/>
    <cellStyle name="20% - Accent2" xfId="24" builtinId="34" customBuiltin="1"/>
    <cellStyle name="20% - Accent2 2" xfId="68" xr:uid="{00000000-0005-0000-0000-000003000000}"/>
    <cellStyle name="20% - Accent3" xfId="28" builtinId="38" customBuiltin="1"/>
    <cellStyle name="20% - Accent3 2" xfId="72" xr:uid="{00000000-0005-0000-0000-000005000000}"/>
    <cellStyle name="20% - Accent4" xfId="32" builtinId="42" customBuiltin="1"/>
    <cellStyle name="20% - Accent4 2" xfId="76" xr:uid="{00000000-0005-0000-0000-000007000000}"/>
    <cellStyle name="20% - Accent5" xfId="36" builtinId="46" customBuiltin="1"/>
    <cellStyle name="20% - Accent5 2" xfId="80" xr:uid="{00000000-0005-0000-0000-000009000000}"/>
    <cellStyle name="20% - Accent6" xfId="40" builtinId="50" customBuiltin="1"/>
    <cellStyle name="20% - Accent6 2" xfId="84" xr:uid="{00000000-0005-0000-0000-00000B000000}"/>
    <cellStyle name="40% - Accent1" xfId="21" builtinId="31" customBuiltin="1"/>
    <cellStyle name="40% - Accent1 2" xfId="65" xr:uid="{00000000-0005-0000-0000-00000D000000}"/>
    <cellStyle name="40% - Accent2" xfId="25" builtinId="35" customBuiltin="1"/>
    <cellStyle name="40% - Accent2 2" xfId="69" xr:uid="{00000000-0005-0000-0000-00000F000000}"/>
    <cellStyle name="40% - Accent3" xfId="29" builtinId="39" customBuiltin="1"/>
    <cellStyle name="40% - Accent3 2" xfId="73" xr:uid="{00000000-0005-0000-0000-000011000000}"/>
    <cellStyle name="40% - Accent4" xfId="33" builtinId="43" customBuiltin="1"/>
    <cellStyle name="40% - Accent4 2" xfId="77" xr:uid="{00000000-0005-0000-0000-000013000000}"/>
    <cellStyle name="40% - Accent5" xfId="37" builtinId="47" customBuiltin="1"/>
    <cellStyle name="40% - Accent5 2" xfId="81" xr:uid="{00000000-0005-0000-0000-000015000000}"/>
    <cellStyle name="40% - Accent6" xfId="41" builtinId="51" customBuiltin="1"/>
    <cellStyle name="40% - Accent6 2" xfId="85" xr:uid="{00000000-0005-0000-0000-000017000000}"/>
    <cellStyle name="60% - Accent1" xfId="22" builtinId="32" customBuiltin="1"/>
    <cellStyle name="60% - Accent1 2" xfId="66" xr:uid="{00000000-0005-0000-0000-000019000000}"/>
    <cellStyle name="60% - Accent2" xfId="26" builtinId="36" customBuiltin="1"/>
    <cellStyle name="60% - Accent2 2" xfId="70" xr:uid="{00000000-0005-0000-0000-00001B000000}"/>
    <cellStyle name="60% - Accent3" xfId="30" builtinId="40" customBuiltin="1"/>
    <cellStyle name="60% - Accent3 2" xfId="74" xr:uid="{00000000-0005-0000-0000-00001D000000}"/>
    <cellStyle name="60% - Accent4" xfId="34" builtinId="44" customBuiltin="1"/>
    <cellStyle name="60% - Accent4 2" xfId="78" xr:uid="{00000000-0005-0000-0000-00001F000000}"/>
    <cellStyle name="60% - Accent5" xfId="38" builtinId="48" customBuiltin="1"/>
    <cellStyle name="60% - Accent5 2" xfId="82" xr:uid="{00000000-0005-0000-0000-000021000000}"/>
    <cellStyle name="60% - Accent6" xfId="42" builtinId="52" customBuiltin="1"/>
    <cellStyle name="60% - Accent6 2" xfId="86" xr:uid="{00000000-0005-0000-0000-000023000000}"/>
    <cellStyle name="Accent1" xfId="19" builtinId="29" customBuiltin="1"/>
    <cellStyle name="Accent1 2" xfId="63" xr:uid="{00000000-0005-0000-0000-000025000000}"/>
    <cellStyle name="Accent2" xfId="23" builtinId="33" customBuiltin="1"/>
    <cellStyle name="Accent2 2" xfId="67" xr:uid="{00000000-0005-0000-0000-000027000000}"/>
    <cellStyle name="Accent3" xfId="27" builtinId="37" customBuiltin="1"/>
    <cellStyle name="Accent3 2" xfId="71" xr:uid="{00000000-0005-0000-0000-000029000000}"/>
    <cellStyle name="Accent4" xfId="31" builtinId="41" customBuiltin="1"/>
    <cellStyle name="Accent4 2" xfId="75" xr:uid="{00000000-0005-0000-0000-00002B000000}"/>
    <cellStyle name="Accent5" xfId="35" builtinId="45" customBuiltin="1"/>
    <cellStyle name="Accent5 2" xfId="79" xr:uid="{00000000-0005-0000-0000-00002D000000}"/>
    <cellStyle name="Accent6" xfId="39" builtinId="49" customBuiltin="1"/>
    <cellStyle name="Accent6 2" xfId="83" xr:uid="{00000000-0005-0000-0000-00002F000000}"/>
    <cellStyle name="Bad" xfId="9" builtinId="27" customBuiltin="1"/>
    <cellStyle name="Bad 2" xfId="52" xr:uid="{00000000-0005-0000-0000-000031000000}"/>
    <cellStyle name="Calculation" xfId="13" builtinId="22" customBuiltin="1"/>
    <cellStyle name="Calculation 2" xfId="56" xr:uid="{00000000-0005-0000-0000-000033000000}"/>
    <cellStyle name="Check Cell" xfId="15" builtinId="23" customBuiltin="1"/>
    <cellStyle name="Check Cell 2" xfId="58" xr:uid="{00000000-0005-0000-0000-000035000000}"/>
    <cellStyle name="Explanatory Text" xfId="17" builtinId="53" customBuiltin="1"/>
    <cellStyle name="Explanatory Text 2" xfId="61" xr:uid="{00000000-0005-0000-0000-000037000000}"/>
    <cellStyle name="Good" xfId="8" builtinId="26" customBuiltin="1"/>
    <cellStyle name="Good 2" xfId="51" xr:uid="{00000000-0005-0000-0000-000039000000}"/>
    <cellStyle name="Heading 1" xfId="4" builtinId="16" customBuiltin="1"/>
    <cellStyle name="Heading 1 2" xfId="47" xr:uid="{00000000-0005-0000-0000-00003B000000}"/>
    <cellStyle name="Heading 2" xfId="5" builtinId="17" customBuiltin="1"/>
    <cellStyle name="Heading 2 2" xfId="48" xr:uid="{00000000-0005-0000-0000-00003D000000}"/>
    <cellStyle name="Heading 3" xfId="6" builtinId="18" customBuiltin="1"/>
    <cellStyle name="Heading 3 2" xfId="49" xr:uid="{00000000-0005-0000-0000-00003F000000}"/>
    <cellStyle name="Heading 4" xfId="7" builtinId="19" customBuiltin="1"/>
    <cellStyle name="Heading 4 2" xfId="50" xr:uid="{00000000-0005-0000-0000-000041000000}"/>
    <cellStyle name="Input" xfId="11" builtinId="20" customBuiltin="1"/>
    <cellStyle name="Input 2" xfId="54" xr:uid="{00000000-0005-0000-0000-000043000000}"/>
    <cellStyle name="Linked Cell" xfId="14" builtinId="24" customBuiltin="1"/>
    <cellStyle name="Linked Cell 2" xfId="57" xr:uid="{00000000-0005-0000-0000-000045000000}"/>
    <cellStyle name="Neutral" xfId="10" builtinId="28" customBuiltin="1"/>
    <cellStyle name="Neutral 2" xfId="53" xr:uid="{00000000-0005-0000-0000-000047000000}"/>
    <cellStyle name="Normal" xfId="0" builtinId="0"/>
    <cellStyle name="Normal 2" xfId="1" xr:uid="{00000000-0005-0000-0000-000049000000}"/>
    <cellStyle name="Normal 3" xfId="2" xr:uid="{00000000-0005-0000-0000-00004A000000}"/>
    <cellStyle name="Normal 4" xfId="43" xr:uid="{00000000-0005-0000-0000-00004B000000}"/>
    <cellStyle name="Normal 5" xfId="45" xr:uid="{00000000-0005-0000-0000-00004C000000}"/>
    <cellStyle name="Normal 6" xfId="46" xr:uid="{00000000-0005-0000-0000-00004D000000}"/>
    <cellStyle name="Note 2" xfId="44" xr:uid="{00000000-0005-0000-0000-00004E000000}"/>
    <cellStyle name="Note 3" xfId="60" xr:uid="{00000000-0005-0000-0000-00004F000000}"/>
    <cellStyle name="Output" xfId="12" builtinId="21" customBuiltin="1"/>
    <cellStyle name="Output 2" xfId="55" xr:uid="{00000000-0005-0000-0000-000051000000}"/>
    <cellStyle name="Title" xfId="3" builtinId="15" customBuiltin="1"/>
    <cellStyle name="Total" xfId="18" builtinId="25" customBuiltin="1"/>
    <cellStyle name="Total 2" xfId="62" xr:uid="{00000000-0005-0000-0000-000054000000}"/>
    <cellStyle name="Warning Text" xfId="16" builtinId="11" customBuiltin="1"/>
    <cellStyle name="Warning Text 2" xfId="59" xr:uid="{00000000-0005-0000-0000-000056000000}"/>
  </cellStyles>
  <dxfs count="2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2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9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3"/>
  <sheetViews>
    <sheetView tabSelected="1" zoomScaleNormal="100" workbookViewId="0">
      <selection activeCell="O7" sqref="O7"/>
    </sheetView>
  </sheetViews>
  <sheetFormatPr defaultRowHeight="12.75" x14ac:dyDescent="0.2"/>
  <cols>
    <col min="1" max="1" width="41.5703125" bestFit="1" customWidth="1"/>
    <col min="2" max="2" width="8.85546875" bestFit="1" customWidth="1"/>
    <col min="3" max="3" width="9.7109375" bestFit="1" customWidth="1"/>
    <col min="4" max="7" width="7.42578125" bestFit="1" customWidth="1"/>
    <col min="8" max="8" width="7.42578125" customWidth="1"/>
    <col min="9" max="9" width="8.85546875" bestFit="1" customWidth="1"/>
    <col min="10" max="10" width="7.42578125" bestFit="1" customWidth="1"/>
    <col min="11" max="11" width="11.85546875" customWidth="1"/>
    <col min="12" max="12" width="6.5703125" bestFit="1" customWidth="1"/>
    <col min="13" max="13" width="8.42578125" bestFit="1" customWidth="1"/>
    <col min="14" max="14" width="7.5703125" bestFit="1" customWidth="1"/>
  </cols>
  <sheetData>
    <row r="1" spans="1:22" s="1" customFormat="1" ht="12.75" customHeight="1" x14ac:dyDescent="0.2">
      <c r="A1" s="76" t="s">
        <v>137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22" s="3" customFormat="1" ht="11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2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22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22" s="4" customForma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  <c r="Q5"/>
      <c r="R5"/>
      <c r="S5"/>
      <c r="T5"/>
      <c r="U5"/>
      <c r="V5"/>
    </row>
    <row r="6" spans="1:22" s="4" customForma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  <c r="Q6"/>
      <c r="R6"/>
      <c r="S6"/>
      <c r="T6"/>
      <c r="U6"/>
      <c r="V6"/>
    </row>
    <row r="7" spans="1:22" s="4" customFormat="1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  <c r="Q7"/>
      <c r="R7"/>
      <c r="S7"/>
      <c r="T7"/>
      <c r="U7"/>
      <c r="V7"/>
    </row>
    <row r="8" spans="1:22" s="4" customFormat="1" x14ac:dyDescent="0.2">
      <c r="A8" s="15" t="s">
        <v>45</v>
      </c>
      <c r="B8" s="57">
        <f>(SUM(B23:B39))+B15+B21</f>
        <v>9837</v>
      </c>
      <c r="C8" s="58">
        <f>(B8/$B$40)*1000</f>
        <v>9.9210111221826427</v>
      </c>
      <c r="D8" s="57">
        <f>(SUM(D23:D39))+D15+D21</f>
        <v>2878</v>
      </c>
      <c r="E8" s="57">
        <f t="shared" ref="E8:N8" si="0">(SUM(E23:E39))+E15+E21</f>
        <v>920</v>
      </c>
      <c r="F8" s="57">
        <f t="shared" si="0"/>
        <v>2523</v>
      </c>
      <c r="G8" s="57">
        <f t="shared" si="0"/>
        <v>4202</v>
      </c>
      <c r="H8" s="57">
        <f t="shared" si="0"/>
        <v>2192</v>
      </c>
      <c r="I8" s="57">
        <f t="shared" si="0"/>
        <v>4728</v>
      </c>
      <c r="J8" s="57">
        <f t="shared" si="0"/>
        <v>4540</v>
      </c>
      <c r="K8" s="57">
        <f t="shared" si="0"/>
        <v>45</v>
      </c>
      <c r="L8" s="57">
        <f t="shared" si="0"/>
        <v>63</v>
      </c>
      <c r="M8" s="57">
        <f t="shared" si="0"/>
        <v>461</v>
      </c>
      <c r="N8" s="59">
        <f t="shared" si="0"/>
        <v>226</v>
      </c>
      <c r="Q8"/>
      <c r="R8"/>
      <c r="S8"/>
      <c r="T8"/>
      <c r="U8"/>
      <c r="V8"/>
    </row>
    <row r="9" spans="1:22" s="4" customFormat="1" x14ac:dyDescent="0.2">
      <c r="A9" s="15"/>
      <c r="B9" s="35"/>
      <c r="C9" s="48"/>
      <c r="D9" s="35"/>
      <c r="E9" s="35"/>
      <c r="F9" s="35"/>
      <c r="G9" s="35"/>
      <c r="H9" s="35"/>
      <c r="I9" s="35"/>
      <c r="J9" s="35"/>
      <c r="K9" s="35"/>
      <c r="L9" s="35"/>
      <c r="M9" s="35"/>
      <c r="N9" s="49"/>
      <c r="Q9"/>
      <c r="R9"/>
      <c r="S9"/>
      <c r="T9"/>
      <c r="U9"/>
      <c r="V9"/>
    </row>
    <row r="10" spans="1:22" s="2" customFormat="1" x14ac:dyDescent="0.2">
      <c r="A10" s="18" t="s">
        <v>14</v>
      </c>
      <c r="B10" s="46"/>
      <c r="C10" s="50"/>
      <c r="D10" s="47"/>
      <c r="E10" s="35"/>
      <c r="F10" s="35"/>
      <c r="G10" s="35"/>
      <c r="H10" s="35"/>
      <c r="I10" s="47"/>
      <c r="J10" s="47"/>
      <c r="K10" s="47"/>
      <c r="L10" s="47"/>
      <c r="M10" s="47"/>
      <c r="N10" s="51"/>
      <c r="Q10"/>
      <c r="R10"/>
      <c r="S10"/>
      <c r="T10"/>
      <c r="U10"/>
      <c r="V10"/>
    </row>
    <row r="11" spans="1:22" s="2" customFormat="1" x14ac:dyDescent="0.2">
      <c r="A11" s="21" t="s">
        <v>15</v>
      </c>
      <c r="B11" s="35">
        <f>SUM(E11:H11)</f>
        <v>789</v>
      </c>
      <c r="C11" s="48">
        <f>(B11/$B$40)*1000</f>
        <v>0.79573831202623824</v>
      </c>
      <c r="D11" s="52">
        <f>SUM(Alcona:Wexford!D11)</f>
        <v>258</v>
      </c>
      <c r="E11" s="52">
        <f>SUM(Alcona:Wexford!E11)</f>
        <v>78</v>
      </c>
      <c r="F11" s="52">
        <f>SUM(Alcona:Wexford!F11)</f>
        <v>201</v>
      </c>
      <c r="G11" s="52">
        <f>SUM(Alcona:Wexford!G11)</f>
        <v>322</v>
      </c>
      <c r="H11" s="52">
        <f>SUM(Alcona:Wexford!H11)</f>
        <v>188</v>
      </c>
      <c r="I11" s="52">
        <f>SUM(Alcona:Wexford!I11)</f>
        <v>320</v>
      </c>
      <c r="J11" s="44">
        <f>SUM(Alcona:Wexford!J11)</f>
        <v>432</v>
      </c>
      <c r="K11" s="44">
        <f>SUM(Alcona:Wexford!K11)</f>
        <v>3</v>
      </c>
      <c r="L11" s="44">
        <f>SUM(Alcona:Wexford!L11)</f>
        <v>4</v>
      </c>
      <c r="M11" s="44">
        <f>SUM(Alcona:Wexford!M11)</f>
        <v>30</v>
      </c>
      <c r="N11" s="42">
        <f>SUM(Alcona:Wexford!N11)</f>
        <v>11</v>
      </c>
      <c r="Q11"/>
      <c r="R11"/>
      <c r="S11"/>
      <c r="T11"/>
      <c r="U11"/>
      <c r="V11"/>
    </row>
    <row r="12" spans="1:22" s="2" customFormat="1" x14ac:dyDescent="0.2">
      <c r="A12" s="21" t="s">
        <v>16</v>
      </c>
      <c r="B12" s="35">
        <f t="shared" ref="B12:B14" si="1">SUM(E12:H12)</f>
        <v>20</v>
      </c>
      <c r="C12" s="48">
        <f>(B12/$B$40)*1000</f>
        <v>2.0170806388497799E-2</v>
      </c>
      <c r="D12" s="53">
        <f>SUM(Alcona:Wexford!D12)</f>
        <v>0</v>
      </c>
      <c r="E12" s="53">
        <f>SUM(Alcona:Wexford!E12)</f>
        <v>1</v>
      </c>
      <c r="F12" s="53">
        <f>SUM(Alcona:Wexford!F12)</f>
        <v>2</v>
      </c>
      <c r="G12" s="53">
        <f>SUM(Alcona:Wexford!G12)</f>
        <v>10</v>
      </c>
      <c r="H12" s="53">
        <f>SUM(Alcona:Wexford!H12)</f>
        <v>7</v>
      </c>
      <c r="I12" s="53">
        <f>SUM(Alcona:Wexford!I12)</f>
        <v>4</v>
      </c>
      <c r="J12" s="45">
        <f>SUM(Alcona:Wexford!J12)</f>
        <v>16</v>
      </c>
      <c r="K12" s="45">
        <f>SUM(Alcona:Wexford!K12)</f>
        <v>0</v>
      </c>
      <c r="L12" s="45">
        <f>SUM(Alcona:Wexford!L12)</f>
        <v>0</v>
      </c>
      <c r="M12" s="45">
        <f>SUM(Alcona:Wexford!M12)</f>
        <v>0</v>
      </c>
      <c r="N12" s="43">
        <f>SUM(Alcona:Wexford!N12)</f>
        <v>1</v>
      </c>
      <c r="Q12"/>
      <c r="R12"/>
      <c r="S12"/>
      <c r="T12"/>
      <c r="U12"/>
      <c r="V12"/>
    </row>
    <row r="13" spans="1:22" s="2" customFormat="1" x14ac:dyDescent="0.2">
      <c r="A13" s="21" t="s">
        <v>18</v>
      </c>
      <c r="B13" s="35">
        <f t="shared" si="1"/>
        <v>182</v>
      </c>
      <c r="C13" s="48">
        <f>(B13/$B$40)*1000</f>
        <v>0.18355433813532998</v>
      </c>
      <c r="D13" s="53">
        <f>SUM(Alcona:Wexford!D13)</f>
        <v>8</v>
      </c>
      <c r="E13" s="53">
        <f>SUM(Alcona:Wexford!E13)</f>
        <v>26</v>
      </c>
      <c r="F13" s="53">
        <f>SUM(Alcona:Wexford!F13)</f>
        <v>60</v>
      </c>
      <c r="G13" s="53">
        <f>SUM(Alcona:Wexford!G13)</f>
        <v>59</v>
      </c>
      <c r="H13" s="53">
        <f>SUM(Alcona:Wexford!H13)</f>
        <v>37</v>
      </c>
      <c r="I13" s="53">
        <f>SUM(Alcona:Wexford!I13)</f>
        <v>115</v>
      </c>
      <c r="J13" s="45">
        <f>SUM(Alcona:Wexford!J13)</f>
        <v>51</v>
      </c>
      <c r="K13" s="45">
        <f>SUM(Alcona:Wexford!K13)</f>
        <v>0</v>
      </c>
      <c r="L13" s="45">
        <f>SUM(Alcona:Wexford!L13)</f>
        <v>0</v>
      </c>
      <c r="M13" s="45">
        <f>SUM(Alcona:Wexford!M13)</f>
        <v>16</v>
      </c>
      <c r="N13" s="43">
        <f>SUM(Alcona:Wexford!N13)</f>
        <v>3</v>
      </c>
    </row>
    <row r="14" spans="1:22" s="2" customFormat="1" x14ac:dyDescent="0.2">
      <c r="A14" s="21" t="s">
        <v>19</v>
      </c>
      <c r="B14" s="35">
        <f t="shared" si="1"/>
        <v>170</v>
      </c>
      <c r="C14" s="48">
        <f>(B14/$B$40)*1000</f>
        <v>0.17145185430223128</v>
      </c>
      <c r="D14" s="53">
        <f>SUM(Alcona:Wexford!D14)</f>
        <v>18</v>
      </c>
      <c r="E14" s="53">
        <f>SUM(Alcona:Wexford!E14)</f>
        <v>5</v>
      </c>
      <c r="F14" s="53">
        <f>SUM(Alcona:Wexford!F14)</f>
        <v>35</v>
      </c>
      <c r="G14" s="53">
        <f>SUM(Alcona:Wexford!G14)</f>
        <v>82</v>
      </c>
      <c r="H14" s="53">
        <f>SUM(Alcona:Wexford!H14)</f>
        <v>48</v>
      </c>
      <c r="I14" s="53">
        <f>SUM(Alcona:Wexford!I14)</f>
        <v>21</v>
      </c>
      <c r="J14" s="45">
        <f>SUM(Alcona:Wexford!J14)</f>
        <v>142</v>
      </c>
      <c r="K14" s="45">
        <f>SUM(Alcona:Wexford!K14)</f>
        <v>0</v>
      </c>
      <c r="L14" s="45">
        <f>SUM(Alcona:Wexford!L14)</f>
        <v>4</v>
      </c>
      <c r="M14" s="45">
        <f>SUM(Alcona:Wexford!M14)</f>
        <v>3</v>
      </c>
      <c r="N14" s="43">
        <f>SUM(Alcona:Wexford!N14)</f>
        <v>0</v>
      </c>
    </row>
    <row r="15" spans="1:22" s="2" customFormat="1" x14ac:dyDescent="0.2">
      <c r="A15" s="63" t="s">
        <v>20</v>
      </c>
      <c r="B15" s="57">
        <f>SUM(B11:B14)</f>
        <v>1161</v>
      </c>
      <c r="C15" s="58">
        <f>(B15/B40)*1000</f>
        <v>1.1709153108522972</v>
      </c>
      <c r="D15" s="57">
        <f t="shared" ref="D15:N15" si="2">SUM(D11:D14)</f>
        <v>284</v>
      </c>
      <c r="E15" s="57">
        <f t="shared" si="2"/>
        <v>110</v>
      </c>
      <c r="F15" s="57">
        <f t="shared" si="2"/>
        <v>298</v>
      </c>
      <c r="G15" s="57">
        <f t="shared" si="2"/>
        <v>473</v>
      </c>
      <c r="H15" s="57">
        <f t="shared" si="2"/>
        <v>280</v>
      </c>
      <c r="I15" s="57">
        <f t="shared" si="2"/>
        <v>460</v>
      </c>
      <c r="J15" s="57">
        <f t="shared" si="2"/>
        <v>641</v>
      </c>
      <c r="K15" s="57">
        <f t="shared" si="2"/>
        <v>3</v>
      </c>
      <c r="L15" s="57">
        <f t="shared" si="2"/>
        <v>8</v>
      </c>
      <c r="M15" s="57">
        <f t="shared" si="2"/>
        <v>49</v>
      </c>
      <c r="N15" s="64">
        <f t="shared" si="2"/>
        <v>15</v>
      </c>
    </row>
    <row r="16" spans="1:22" s="2" customFormat="1" x14ac:dyDescent="0.2">
      <c r="A16" s="18" t="s">
        <v>21</v>
      </c>
      <c r="B16" s="47"/>
      <c r="C16" s="50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1"/>
    </row>
    <row r="17" spans="1:14" s="2" customFormat="1" x14ac:dyDescent="0.2">
      <c r="A17" s="21" t="s">
        <v>22</v>
      </c>
      <c r="B17" s="35">
        <f>SUM(E17:H17)</f>
        <v>30</v>
      </c>
      <c r="C17" s="48">
        <f>(B17/$B$40)*1000</f>
        <v>3.0256209582746697E-2</v>
      </c>
      <c r="D17" s="52">
        <f>SUM(Alcona:Wexford!D17)</f>
        <v>2</v>
      </c>
      <c r="E17" s="53">
        <f>SUM(Alcona:Wexford!E17)</f>
        <v>6</v>
      </c>
      <c r="F17" s="53">
        <f>SUM(Alcona:Wexford!F17)</f>
        <v>11</v>
      </c>
      <c r="G17" s="53">
        <f>SUM(Alcona:Wexford!G17)</f>
        <v>8</v>
      </c>
      <c r="H17" s="53">
        <f>SUM(Alcona:Wexford!H17)</f>
        <v>5</v>
      </c>
      <c r="I17" s="53">
        <f>SUM(Alcona:Wexford!I17)</f>
        <v>20</v>
      </c>
      <c r="J17" s="53">
        <f>SUM(Alcona:Wexford!J17)</f>
        <v>9</v>
      </c>
      <c r="K17" s="53">
        <f>SUM(Alcona:Wexford!K17)</f>
        <v>0</v>
      </c>
      <c r="L17" s="53">
        <f>SUM(Alcona:Wexford!L17)</f>
        <v>0</v>
      </c>
      <c r="M17" s="53">
        <f>SUM(Alcona:Wexford!M17)</f>
        <v>1</v>
      </c>
      <c r="N17" s="54">
        <f>SUM(Alcona:Wexford!N17)</f>
        <v>0</v>
      </c>
    </row>
    <row r="18" spans="1:14" s="2" customFormat="1" x14ac:dyDescent="0.2">
      <c r="A18" s="21" t="s">
        <v>23</v>
      </c>
      <c r="B18" s="35">
        <f t="shared" ref="B18:B20" si="3">SUM(E18:H18)</f>
        <v>374</v>
      </c>
      <c r="C18" s="48">
        <f>(B18/$B$40)*1000</f>
        <v>0.37719407946490885</v>
      </c>
      <c r="D18" s="53">
        <f>SUM(Alcona:Wexford!D18)</f>
        <v>52</v>
      </c>
      <c r="E18" s="53">
        <f>SUM(Alcona:Wexford!E18)</f>
        <v>39</v>
      </c>
      <c r="F18" s="53">
        <f>SUM(Alcona:Wexford!F18)</f>
        <v>85</v>
      </c>
      <c r="G18" s="53">
        <f>SUM(Alcona:Wexford!G18)</f>
        <v>173</v>
      </c>
      <c r="H18" s="53">
        <f>SUM(Alcona:Wexford!H18)</f>
        <v>77</v>
      </c>
      <c r="I18" s="53">
        <f>SUM(Alcona:Wexford!I18)</f>
        <v>184</v>
      </c>
      <c r="J18" s="53">
        <f>SUM(Alcona:Wexford!J18)</f>
        <v>174</v>
      </c>
      <c r="K18" s="53">
        <f>SUM(Alcona:Wexford!K18)</f>
        <v>0</v>
      </c>
      <c r="L18" s="53">
        <f>SUM(Alcona:Wexford!L18)</f>
        <v>1</v>
      </c>
      <c r="M18" s="53">
        <f>SUM(Alcona:Wexford!M18)</f>
        <v>15</v>
      </c>
      <c r="N18" s="54">
        <f>SUM(Alcona:Wexford!N18)</f>
        <v>10</v>
      </c>
    </row>
    <row r="19" spans="1:14" s="2" customFormat="1" x14ac:dyDescent="0.2">
      <c r="A19" s="21" t="s">
        <v>24</v>
      </c>
      <c r="B19" s="35">
        <f t="shared" si="3"/>
        <v>1197</v>
      </c>
      <c r="C19" s="48">
        <f>(B19/$B$40)*1000</f>
        <v>1.2072227623515932</v>
      </c>
      <c r="D19" s="53">
        <f>SUM(Alcona:Wexford!D19)</f>
        <v>519</v>
      </c>
      <c r="E19" s="53">
        <f>SUM(Alcona:Wexford!E19)</f>
        <v>110</v>
      </c>
      <c r="F19" s="53">
        <f>SUM(Alcona:Wexford!F19)</f>
        <v>261</v>
      </c>
      <c r="G19" s="53">
        <f>SUM(Alcona:Wexford!G19)</f>
        <v>537</v>
      </c>
      <c r="H19" s="53">
        <f>SUM(Alcona:Wexford!H19)</f>
        <v>289</v>
      </c>
      <c r="I19" s="53">
        <f>SUM(Alcona:Wexford!I19)</f>
        <v>562</v>
      </c>
      <c r="J19" s="53">
        <f>SUM(Alcona:Wexford!J19)</f>
        <v>565</v>
      </c>
      <c r="K19" s="53">
        <f>SUM(Alcona:Wexford!K19)</f>
        <v>5</v>
      </c>
      <c r="L19" s="53">
        <f>SUM(Alcona:Wexford!L19)</f>
        <v>11</v>
      </c>
      <c r="M19" s="53">
        <f>SUM(Alcona:Wexford!M19)</f>
        <v>54</v>
      </c>
      <c r="N19" s="54">
        <f>SUM(Alcona:Wexford!N19)</f>
        <v>35</v>
      </c>
    </row>
    <row r="20" spans="1:14" s="2" customFormat="1" x14ac:dyDescent="0.2">
      <c r="A20" s="21" t="s">
        <v>25</v>
      </c>
      <c r="B20" s="35">
        <f t="shared" si="3"/>
        <v>534</v>
      </c>
      <c r="C20" s="48">
        <f>(B20/$B$40)*1000</f>
        <v>0.53856053057289133</v>
      </c>
      <c r="D20" s="53">
        <f>SUM(Alcona:Wexford!D20)</f>
        <v>52</v>
      </c>
      <c r="E20" s="53">
        <f>SUM(Alcona:Wexford!E20)</f>
        <v>26</v>
      </c>
      <c r="F20" s="53">
        <f>SUM(Alcona:Wexford!F20)</f>
        <v>126</v>
      </c>
      <c r="G20" s="53">
        <f>SUM(Alcona:Wexford!G20)</f>
        <v>280</v>
      </c>
      <c r="H20" s="53">
        <f>SUM(Alcona:Wexford!H20)</f>
        <v>102</v>
      </c>
      <c r="I20" s="53">
        <f>SUM(Alcona:Wexford!I20)</f>
        <v>100</v>
      </c>
      <c r="J20" s="53">
        <f>SUM(Alcona:Wexford!J20)</f>
        <v>415</v>
      </c>
      <c r="K20" s="53">
        <f>SUM(Alcona:Wexford!K20)</f>
        <v>0</v>
      </c>
      <c r="L20" s="53">
        <f>SUM(Alcona:Wexford!L20)</f>
        <v>0</v>
      </c>
      <c r="M20" s="53">
        <f>SUM(Alcona:Wexford!M20)</f>
        <v>19</v>
      </c>
      <c r="N20" s="54">
        <f>SUM(Alcona:Wexford!N20)</f>
        <v>6</v>
      </c>
    </row>
    <row r="21" spans="1:14" s="2" customFormat="1" x14ac:dyDescent="0.2">
      <c r="A21" s="63" t="s">
        <v>26</v>
      </c>
      <c r="B21" s="57">
        <f>SUM(B17:B20)</f>
        <v>2135</v>
      </c>
      <c r="C21" s="58">
        <f>(B21/$B$40)*1000</f>
        <v>2.1532335819721404</v>
      </c>
      <c r="D21" s="57">
        <f>SUM(D17:D20)</f>
        <v>625</v>
      </c>
      <c r="E21" s="57">
        <f t="shared" ref="E21:N21" si="4">SUM(E17:E20)</f>
        <v>181</v>
      </c>
      <c r="F21" s="57">
        <f t="shared" si="4"/>
        <v>483</v>
      </c>
      <c r="G21" s="57">
        <f t="shared" si="4"/>
        <v>998</v>
      </c>
      <c r="H21" s="57">
        <f t="shared" si="4"/>
        <v>473</v>
      </c>
      <c r="I21" s="57">
        <f t="shared" si="4"/>
        <v>866</v>
      </c>
      <c r="J21" s="57">
        <f t="shared" si="4"/>
        <v>1163</v>
      </c>
      <c r="K21" s="57">
        <f t="shared" si="4"/>
        <v>5</v>
      </c>
      <c r="L21" s="57">
        <f t="shared" si="4"/>
        <v>12</v>
      </c>
      <c r="M21" s="57">
        <f t="shared" si="4"/>
        <v>89</v>
      </c>
      <c r="N21" s="64">
        <f t="shared" si="4"/>
        <v>51</v>
      </c>
    </row>
    <row r="22" spans="1:14" s="2" customFormat="1" x14ac:dyDescent="0.2">
      <c r="A22" s="18" t="s">
        <v>27</v>
      </c>
      <c r="B22" s="47"/>
      <c r="C22" s="50"/>
      <c r="D22" s="35"/>
      <c r="E22" s="35"/>
      <c r="F22" s="35"/>
      <c r="G22" s="35"/>
      <c r="H22" s="35"/>
      <c r="I22" s="35"/>
      <c r="J22" s="47"/>
      <c r="K22" s="47"/>
      <c r="L22" s="47"/>
      <c r="M22" s="47"/>
      <c r="N22" s="51"/>
    </row>
    <row r="23" spans="1:14" s="2" customFormat="1" x14ac:dyDescent="0.2">
      <c r="A23" s="21" t="s">
        <v>28</v>
      </c>
      <c r="B23" s="35">
        <f>SUM(E23:H23)</f>
        <v>1856</v>
      </c>
      <c r="C23" s="48">
        <f t="shared" ref="C23:C39" si="5">(B23/$B$40)*1000</f>
        <v>1.8718508328525958</v>
      </c>
      <c r="D23" s="52">
        <f>SUM(Alcona:Wexford!D23)</f>
        <v>474</v>
      </c>
      <c r="E23" s="52">
        <f>SUM(Alcona:Wexford!E23)</f>
        <v>166</v>
      </c>
      <c r="F23" s="52">
        <f>SUM(Alcona:Wexford!F23)</f>
        <v>518</v>
      </c>
      <c r="G23" s="52">
        <f>SUM(Alcona:Wexford!G23)</f>
        <v>818</v>
      </c>
      <c r="H23" s="52">
        <f>SUM(Alcona:Wexford!H23)</f>
        <v>354</v>
      </c>
      <c r="I23" s="52">
        <f>SUM(Alcona:Wexford!I23)</f>
        <v>993</v>
      </c>
      <c r="J23" s="52">
        <f>SUM(Alcona:Wexford!J23)</f>
        <v>749</v>
      </c>
      <c r="K23" s="52">
        <f>SUM(Alcona:Wexford!K23)</f>
        <v>9</v>
      </c>
      <c r="L23" s="52">
        <f>SUM(Alcona:Wexford!L23)</f>
        <v>16</v>
      </c>
      <c r="M23" s="52">
        <f>SUM(Alcona:Wexford!M23)</f>
        <v>89</v>
      </c>
      <c r="N23" s="55">
        <f>SUM(Alcona:Wexford!N23)</f>
        <v>47</v>
      </c>
    </row>
    <row r="24" spans="1:14" s="2" customFormat="1" x14ac:dyDescent="0.2">
      <c r="A24" s="21" t="s">
        <v>29</v>
      </c>
      <c r="B24" s="35">
        <f t="shared" ref="B24:B39" si="6">SUM(E24:H24)</f>
        <v>263</v>
      </c>
      <c r="C24" s="48">
        <f t="shared" si="5"/>
        <v>0.2652461040087461</v>
      </c>
      <c r="D24" s="53">
        <f>SUM(Alcona:Wexford!D24)</f>
        <v>106</v>
      </c>
      <c r="E24" s="45">
        <f>SUM(Alcona:Wexford!E24)</f>
        <v>28</v>
      </c>
      <c r="F24" s="45">
        <f>SUM(Alcona:Wexford!F24)</f>
        <v>92</v>
      </c>
      <c r="G24" s="53">
        <f>SUM(Alcona:Wexford!G24)</f>
        <v>102</v>
      </c>
      <c r="H24" s="53">
        <f>SUM(Alcona:Wexford!H24)</f>
        <v>41</v>
      </c>
      <c r="I24" s="53">
        <f>SUM(Alcona:Wexford!I24)</f>
        <v>118</v>
      </c>
      <c r="J24" s="53">
        <f>SUM(Alcona:Wexford!J24)</f>
        <v>124</v>
      </c>
      <c r="K24" s="53">
        <f>SUM(Alcona:Wexford!K24)</f>
        <v>0</v>
      </c>
      <c r="L24" s="53">
        <f>SUM(Alcona:Wexford!L24)</f>
        <v>4</v>
      </c>
      <c r="M24" s="53">
        <f>SUM(Alcona:Wexford!M24)</f>
        <v>17</v>
      </c>
      <c r="N24" s="54">
        <f>SUM(Alcona:Wexford!N24)</f>
        <v>9</v>
      </c>
    </row>
    <row r="25" spans="1:14" s="2" customFormat="1" x14ac:dyDescent="0.2">
      <c r="A25" s="21" t="s">
        <v>30</v>
      </c>
      <c r="B25" s="35">
        <f t="shared" si="6"/>
        <v>73</v>
      </c>
      <c r="C25" s="48">
        <f t="shared" si="5"/>
        <v>7.3623443318016957E-2</v>
      </c>
      <c r="D25" s="53">
        <f>SUM(Alcona:Wexford!D25)</f>
        <v>14</v>
      </c>
      <c r="E25" s="45">
        <f>SUM(Alcona:Wexford!E25)</f>
        <v>0</v>
      </c>
      <c r="F25" s="45">
        <f>SUM(Alcona:Wexford!F25)</f>
        <v>0</v>
      </c>
      <c r="G25" s="53">
        <f>SUM(Alcona:Wexford!G25)</f>
        <v>18</v>
      </c>
      <c r="H25" s="53">
        <f>SUM(Alcona:Wexford!H25)</f>
        <v>55</v>
      </c>
      <c r="I25" s="53">
        <f>SUM(Alcona:Wexford!I25)</f>
        <v>62</v>
      </c>
      <c r="J25" s="53">
        <f>SUM(Alcona:Wexford!J25)</f>
        <v>6</v>
      </c>
      <c r="K25" s="53">
        <f>SUM(Alcona:Wexford!K25)</f>
        <v>0</v>
      </c>
      <c r="L25" s="53">
        <f>SUM(Alcona:Wexford!L25)</f>
        <v>0</v>
      </c>
      <c r="M25" s="53">
        <f>SUM(Alcona:Wexford!M25)</f>
        <v>5</v>
      </c>
      <c r="N25" s="54">
        <f>SUM(Alcona:Wexford!N25)</f>
        <v>3</v>
      </c>
    </row>
    <row r="26" spans="1:14" s="2" customFormat="1" x14ac:dyDescent="0.2">
      <c r="A26" s="21" t="s">
        <v>31</v>
      </c>
      <c r="B26" s="35">
        <f t="shared" si="6"/>
        <v>29</v>
      </c>
      <c r="C26" s="48">
        <f t="shared" si="5"/>
        <v>2.9247669263321809E-2</v>
      </c>
      <c r="D26" s="53">
        <f>SUM(Alcona:Wexford!D26)</f>
        <v>15</v>
      </c>
      <c r="E26" s="45">
        <f>SUM(Alcona:Wexford!E26)</f>
        <v>0</v>
      </c>
      <c r="F26" s="45">
        <f>SUM(Alcona:Wexford!F26)</f>
        <v>0</v>
      </c>
      <c r="G26" s="53">
        <f>SUM(Alcona:Wexford!G26)</f>
        <v>9</v>
      </c>
      <c r="H26" s="53">
        <f>SUM(Alcona:Wexford!H26)</f>
        <v>20</v>
      </c>
      <c r="I26" s="53">
        <f>SUM(Alcona:Wexford!I26)</f>
        <v>17</v>
      </c>
      <c r="J26" s="53">
        <f>SUM(Alcona:Wexford!J26)</f>
        <v>11</v>
      </c>
      <c r="K26" s="53">
        <f>SUM(Alcona:Wexford!K26)</f>
        <v>1</v>
      </c>
      <c r="L26" s="53">
        <f>SUM(Alcona:Wexford!L26)</f>
        <v>0</v>
      </c>
      <c r="M26" s="53">
        <f>SUM(Alcona:Wexford!M26)</f>
        <v>0</v>
      </c>
      <c r="N26" s="54">
        <f>SUM(Alcona:Wexford!N26)</f>
        <v>4</v>
      </c>
    </row>
    <row r="27" spans="1:14" s="2" customFormat="1" x14ac:dyDescent="0.2">
      <c r="A27" s="21" t="s">
        <v>32</v>
      </c>
      <c r="B27" s="35">
        <f t="shared" si="6"/>
        <v>8</v>
      </c>
      <c r="C27" s="48">
        <f t="shared" si="5"/>
        <v>8.0683225553991201E-3</v>
      </c>
      <c r="D27" s="53">
        <f>SUM(Alcona:Wexford!D27)</f>
        <v>5</v>
      </c>
      <c r="E27" s="45">
        <f>SUM(Alcona:Wexford!E27)</f>
        <v>0</v>
      </c>
      <c r="F27" s="45">
        <f>SUM(Alcona:Wexford!F27)</f>
        <v>4</v>
      </c>
      <c r="G27" s="53">
        <f>SUM(Alcona:Wexford!G27)</f>
        <v>3</v>
      </c>
      <c r="H27" s="53">
        <f>SUM(Alcona:Wexford!H27)</f>
        <v>1</v>
      </c>
      <c r="I27" s="53">
        <f>SUM(Alcona:Wexford!I27)</f>
        <v>3</v>
      </c>
      <c r="J27" s="53">
        <f>SUM(Alcona:Wexford!J27)</f>
        <v>4</v>
      </c>
      <c r="K27" s="53">
        <f>SUM(Alcona:Wexford!K27)</f>
        <v>0</v>
      </c>
      <c r="L27" s="53">
        <f>SUM(Alcona:Wexford!L27)</f>
        <v>0</v>
      </c>
      <c r="M27" s="53">
        <f>SUM(Alcona:Wexford!M27)</f>
        <v>1</v>
      </c>
      <c r="N27" s="54">
        <f>SUM(Alcona:Wexford!N27)</f>
        <v>0</v>
      </c>
    </row>
    <row r="28" spans="1:14" s="2" customFormat="1" x14ac:dyDescent="0.2">
      <c r="A28" s="21" t="s">
        <v>33</v>
      </c>
      <c r="B28" s="35">
        <f t="shared" si="6"/>
        <v>4</v>
      </c>
      <c r="C28" s="48">
        <f t="shared" si="5"/>
        <v>4.03416127769956E-3</v>
      </c>
      <c r="D28" s="53">
        <f>SUM(Alcona:Wexford!D28)</f>
        <v>2</v>
      </c>
      <c r="E28" s="45">
        <f>SUM(Alcona:Wexford!E28)</f>
        <v>0</v>
      </c>
      <c r="F28" s="45">
        <f>SUM(Alcona:Wexford!F28)</f>
        <v>2</v>
      </c>
      <c r="G28" s="53">
        <f>SUM(Alcona:Wexford!G28)</f>
        <v>1</v>
      </c>
      <c r="H28" s="53">
        <f>SUM(Alcona:Wexford!H28)</f>
        <v>1</v>
      </c>
      <c r="I28" s="53">
        <f>SUM(Alcona:Wexford!I28)</f>
        <v>4</v>
      </c>
      <c r="J28" s="53">
        <f>SUM(Alcona:Wexford!J28)</f>
        <v>0</v>
      </c>
      <c r="K28" s="53">
        <f>SUM(Alcona:Wexford!K28)</f>
        <v>0</v>
      </c>
      <c r="L28" s="53">
        <f>SUM(Alcona:Wexford!L28)</f>
        <v>0</v>
      </c>
      <c r="M28" s="53">
        <f>SUM(Alcona:Wexford!M28)</f>
        <v>0</v>
      </c>
      <c r="N28" s="54">
        <f>SUM(Alcona:Wexford!N28)</f>
        <v>0</v>
      </c>
    </row>
    <row r="29" spans="1:14" s="2" customFormat="1" x14ac:dyDescent="0.2">
      <c r="A29" s="21" t="s">
        <v>34</v>
      </c>
      <c r="B29" s="35">
        <f t="shared" si="6"/>
        <v>56</v>
      </c>
      <c r="C29" s="48">
        <f t="shared" si="5"/>
        <v>5.6478257887793842E-2</v>
      </c>
      <c r="D29" s="53">
        <f>SUM(Alcona:Wexford!D29)</f>
        <v>7</v>
      </c>
      <c r="E29" s="45">
        <f>SUM(Alcona:Wexford!E29)</f>
        <v>0</v>
      </c>
      <c r="F29" s="45">
        <f>SUM(Alcona:Wexford!F29)</f>
        <v>9</v>
      </c>
      <c r="G29" s="53">
        <f>SUM(Alcona:Wexford!G29)</f>
        <v>25</v>
      </c>
      <c r="H29" s="53">
        <f>SUM(Alcona:Wexford!H29)</f>
        <v>22</v>
      </c>
      <c r="I29" s="53">
        <f>SUM(Alcona:Wexford!I29)</f>
        <v>24</v>
      </c>
      <c r="J29" s="53">
        <f>SUM(Alcona:Wexford!J29)</f>
        <v>26</v>
      </c>
      <c r="K29" s="53">
        <f>SUM(Alcona:Wexford!K29)</f>
        <v>0</v>
      </c>
      <c r="L29" s="53">
        <f>SUM(Alcona:Wexford!L29)</f>
        <v>1</v>
      </c>
      <c r="M29" s="53">
        <f>SUM(Alcona:Wexford!M29)</f>
        <v>5</v>
      </c>
      <c r="N29" s="54">
        <f>SUM(Alcona:Wexford!N29)</f>
        <v>1</v>
      </c>
    </row>
    <row r="30" spans="1:14" s="2" customFormat="1" x14ac:dyDescent="0.2">
      <c r="A30" s="21" t="s">
        <v>35</v>
      </c>
      <c r="B30" s="35">
        <f t="shared" si="6"/>
        <v>0</v>
      </c>
      <c r="C30" s="48">
        <f t="shared" si="5"/>
        <v>0</v>
      </c>
      <c r="D30" s="53">
        <f>SUM(Alcona:Wexford!D30)</f>
        <v>0</v>
      </c>
      <c r="E30" s="45">
        <f>SUM(Alcona:Wexford!E30)</f>
        <v>0</v>
      </c>
      <c r="F30" s="45">
        <f>SUM(Alcona:Wexford!F30)</f>
        <v>0</v>
      </c>
      <c r="G30" s="53">
        <f>SUM(Alcona:Wexford!G30)</f>
        <v>0</v>
      </c>
      <c r="H30" s="53">
        <f>SUM(Alcona:Wexford!H30)</f>
        <v>0</v>
      </c>
      <c r="I30" s="53">
        <f>SUM(Alcona:Wexford!I30)</f>
        <v>0</v>
      </c>
      <c r="J30" s="53">
        <f>SUM(Alcona:Wexford!J30)</f>
        <v>0</v>
      </c>
      <c r="K30" s="53">
        <f>SUM(Alcona:Wexford!K30)</f>
        <v>0</v>
      </c>
      <c r="L30" s="53">
        <f>SUM(Alcona:Wexford!L30)</f>
        <v>0</v>
      </c>
      <c r="M30" s="53">
        <f>SUM(Alcona:Wexford!M30)</f>
        <v>0</v>
      </c>
      <c r="N30" s="54">
        <f>SUM(Alcona:Wexford!N30)</f>
        <v>0</v>
      </c>
    </row>
    <row r="31" spans="1:14" s="2" customFormat="1" x14ac:dyDescent="0.2">
      <c r="A31" s="21" t="s">
        <v>36</v>
      </c>
      <c r="B31" s="35">
        <f t="shared" si="6"/>
        <v>179</v>
      </c>
      <c r="C31" s="48">
        <f t="shared" si="5"/>
        <v>0.18052871717705529</v>
      </c>
      <c r="D31" s="53">
        <f>SUM(Alcona:Wexford!D31)</f>
        <v>69</v>
      </c>
      <c r="E31" s="45">
        <f>SUM(Alcona:Wexford!E31)</f>
        <v>6</v>
      </c>
      <c r="F31" s="45">
        <f>SUM(Alcona:Wexford!F31)</f>
        <v>19</v>
      </c>
      <c r="G31" s="53">
        <f>SUM(Alcona:Wexford!G31)</f>
        <v>66</v>
      </c>
      <c r="H31" s="53">
        <f>SUM(Alcona:Wexford!H31)</f>
        <v>88</v>
      </c>
      <c r="I31" s="53">
        <f>SUM(Alcona:Wexford!I31)</f>
        <v>146</v>
      </c>
      <c r="J31" s="53">
        <f>SUM(Alcona:Wexford!J31)</f>
        <v>13</v>
      </c>
      <c r="K31" s="53">
        <f>SUM(Alcona:Wexford!K31)</f>
        <v>7</v>
      </c>
      <c r="L31" s="53">
        <f>SUM(Alcona:Wexford!L31)</f>
        <v>3</v>
      </c>
      <c r="M31" s="53">
        <f>SUM(Alcona:Wexford!M31)</f>
        <v>10</v>
      </c>
      <c r="N31" s="54">
        <f>SUM(Alcona:Wexford!N31)</f>
        <v>3</v>
      </c>
    </row>
    <row r="32" spans="1:14" s="2" customFormat="1" x14ac:dyDescent="0.2">
      <c r="A32" s="21" t="s">
        <v>37</v>
      </c>
      <c r="B32" s="35">
        <f t="shared" si="6"/>
        <v>303</v>
      </c>
      <c r="C32" s="48">
        <f t="shared" si="5"/>
        <v>0.30558771678574165</v>
      </c>
      <c r="D32" s="53">
        <f>SUM(Alcona:Wexford!D32)</f>
        <v>99</v>
      </c>
      <c r="E32" s="45">
        <f>SUM(Alcona:Wexford!E32)</f>
        <v>17</v>
      </c>
      <c r="F32" s="45">
        <f>SUM(Alcona:Wexford!F32)</f>
        <v>91</v>
      </c>
      <c r="G32" s="53">
        <f>SUM(Alcona:Wexford!G32)</f>
        <v>126</v>
      </c>
      <c r="H32" s="53">
        <f>SUM(Alcona:Wexford!H32)</f>
        <v>69</v>
      </c>
      <c r="I32" s="53">
        <f>SUM(Alcona:Wexford!I32)</f>
        <v>202</v>
      </c>
      <c r="J32" s="53">
        <f>SUM(Alcona:Wexford!J32)</f>
        <v>76</v>
      </c>
      <c r="K32" s="53">
        <f>SUM(Alcona:Wexford!K32)</f>
        <v>2</v>
      </c>
      <c r="L32" s="53">
        <f>SUM(Alcona:Wexford!L32)</f>
        <v>0</v>
      </c>
      <c r="M32" s="53">
        <f>SUM(Alcona:Wexford!M32)</f>
        <v>23</v>
      </c>
      <c r="N32" s="54">
        <f>SUM(Alcona:Wexford!N32)</f>
        <v>13</v>
      </c>
    </row>
    <row r="33" spans="1:14" s="2" customFormat="1" x14ac:dyDescent="0.2">
      <c r="A33" s="21" t="s">
        <v>17</v>
      </c>
      <c r="B33" s="35">
        <f t="shared" si="6"/>
        <v>0</v>
      </c>
      <c r="C33" s="48">
        <f>(B33/$B$40)*1000</f>
        <v>0</v>
      </c>
      <c r="D33" s="53">
        <f>SUM(Alcona:Wexford!D33)</f>
        <v>0</v>
      </c>
      <c r="E33" s="45">
        <f>SUM(Alcona:Wexford!E33)</f>
        <v>0</v>
      </c>
      <c r="F33" s="45">
        <f>SUM(Alcona:Wexford!F33)</f>
        <v>0</v>
      </c>
      <c r="G33" s="53">
        <f>SUM(Alcona:Wexford!G33)</f>
        <v>0</v>
      </c>
      <c r="H33" s="53">
        <f>SUM(Alcona:Wexford!H33)</f>
        <v>0</v>
      </c>
      <c r="I33" s="53">
        <f>SUM(Alcona:Wexford!I33)</f>
        <v>0</v>
      </c>
      <c r="J33" s="53">
        <f>SUM(Alcona:Wexford!J33)</f>
        <v>0</v>
      </c>
      <c r="K33" s="53">
        <f>SUM(Alcona:Wexford!K33)</f>
        <v>0</v>
      </c>
      <c r="L33" s="53">
        <f>SUM(Alcona:Wexford!L33)</f>
        <v>0</v>
      </c>
      <c r="M33" s="53">
        <f>SUM(Alcona:Wexford!M33)</f>
        <v>0</v>
      </c>
      <c r="N33" s="54">
        <f>SUM(Alcona:Wexford!N33)</f>
        <v>0</v>
      </c>
    </row>
    <row r="34" spans="1:14" s="2" customFormat="1" x14ac:dyDescent="0.2">
      <c r="A34" s="21" t="s">
        <v>38</v>
      </c>
      <c r="B34" s="35">
        <f t="shared" si="6"/>
        <v>2365</v>
      </c>
      <c r="C34" s="48">
        <f t="shared" si="5"/>
        <v>2.3851978554398645</v>
      </c>
      <c r="D34" s="53">
        <f>SUM(Alcona:Wexford!D34)</f>
        <v>1018</v>
      </c>
      <c r="E34" s="45">
        <f>SUM(Alcona:Wexford!E34)</f>
        <v>316</v>
      </c>
      <c r="F34" s="45">
        <f>SUM(Alcona:Wexford!F34)</f>
        <v>721</v>
      </c>
      <c r="G34" s="53">
        <f>SUM(Alcona:Wexford!G34)</f>
        <v>923</v>
      </c>
      <c r="H34" s="53">
        <f>SUM(Alcona:Wexford!H34)</f>
        <v>405</v>
      </c>
      <c r="I34" s="53">
        <f>SUM(Alcona:Wexford!I34)</f>
        <v>1347</v>
      </c>
      <c r="J34" s="53">
        <f>SUM(Alcona:Wexford!J34)</f>
        <v>876</v>
      </c>
      <c r="K34" s="53">
        <f>SUM(Alcona:Wexford!K34)</f>
        <v>9</v>
      </c>
      <c r="L34" s="53">
        <f>SUM(Alcona:Wexford!L34)</f>
        <v>17</v>
      </c>
      <c r="M34" s="53">
        <f>SUM(Alcona:Wexford!M34)</f>
        <v>116</v>
      </c>
      <c r="N34" s="54">
        <f>SUM(Alcona:Wexford!N34)</f>
        <v>59</v>
      </c>
    </row>
    <row r="35" spans="1:14" s="2" customFormat="1" x14ac:dyDescent="0.2">
      <c r="A35" s="21" t="s">
        <v>39</v>
      </c>
      <c r="B35" s="35">
        <f t="shared" si="6"/>
        <v>3</v>
      </c>
      <c r="C35" s="48">
        <f t="shared" si="5"/>
        <v>3.0256209582746698E-3</v>
      </c>
      <c r="D35" s="53">
        <f>SUM(Alcona:Wexford!D35)</f>
        <v>3</v>
      </c>
      <c r="E35" s="45">
        <f>SUM(Alcona:Wexford!E35)</f>
        <v>0</v>
      </c>
      <c r="F35" s="45">
        <f>SUM(Alcona:Wexford!F35)</f>
        <v>2</v>
      </c>
      <c r="G35" s="53">
        <f>SUM(Alcona:Wexford!G35)</f>
        <v>1</v>
      </c>
      <c r="H35" s="53">
        <f>SUM(Alcona:Wexford!H35)</f>
        <v>0</v>
      </c>
      <c r="I35" s="53">
        <f>SUM(Alcona:Wexford!I35)</f>
        <v>3</v>
      </c>
      <c r="J35" s="53">
        <f>SUM(Alcona:Wexford!J35)</f>
        <v>0</v>
      </c>
      <c r="K35" s="53">
        <f>SUM(Alcona:Wexford!K35)</f>
        <v>0</v>
      </c>
      <c r="L35" s="53">
        <f>SUM(Alcona:Wexford!L35)</f>
        <v>0</v>
      </c>
      <c r="M35" s="53">
        <f>SUM(Alcona:Wexford!M35)</f>
        <v>0</v>
      </c>
      <c r="N35" s="54">
        <f>SUM(Alcona:Wexford!N35)</f>
        <v>0</v>
      </c>
    </row>
    <row r="36" spans="1:14" s="2" customFormat="1" x14ac:dyDescent="0.2">
      <c r="A36" s="21" t="s">
        <v>40</v>
      </c>
      <c r="B36" s="35">
        <f t="shared" si="6"/>
        <v>49</v>
      </c>
      <c r="C36" s="48">
        <f t="shared" si="5"/>
        <v>4.9418475651819609E-2</v>
      </c>
      <c r="D36" s="53">
        <f>SUM(Alcona:Wexford!D36)</f>
        <v>12</v>
      </c>
      <c r="E36" s="45">
        <f>SUM(Alcona:Wexford!E36)</f>
        <v>3</v>
      </c>
      <c r="F36" s="45">
        <f>SUM(Alcona:Wexford!F36)</f>
        <v>21</v>
      </c>
      <c r="G36" s="53">
        <f>SUM(Alcona:Wexford!G36)</f>
        <v>14</v>
      </c>
      <c r="H36" s="53">
        <f>SUM(Alcona:Wexford!H36)</f>
        <v>11</v>
      </c>
      <c r="I36" s="53">
        <f>SUM(Alcona:Wexford!I36)</f>
        <v>35</v>
      </c>
      <c r="J36" s="53">
        <f>SUM(Alcona:Wexford!J36)</f>
        <v>8</v>
      </c>
      <c r="K36" s="53">
        <f>SUM(Alcona:Wexford!K36)</f>
        <v>0</v>
      </c>
      <c r="L36" s="53">
        <f>SUM(Alcona:Wexford!L36)</f>
        <v>0</v>
      </c>
      <c r="M36" s="53">
        <f>SUM(Alcona:Wexford!M36)</f>
        <v>6</v>
      </c>
      <c r="N36" s="54">
        <f>SUM(Alcona:Wexford!N36)</f>
        <v>0</v>
      </c>
    </row>
    <row r="37" spans="1:14" s="2" customFormat="1" x14ac:dyDescent="0.2">
      <c r="A37" s="21" t="s">
        <v>41</v>
      </c>
      <c r="B37" s="35">
        <f t="shared" si="6"/>
        <v>337</v>
      </c>
      <c r="C37" s="48">
        <f t="shared" si="5"/>
        <v>0.33987808764618793</v>
      </c>
      <c r="D37" s="53">
        <f>SUM(Alcona:Wexford!D37)</f>
        <v>31</v>
      </c>
      <c r="E37" s="45">
        <f>SUM(Alcona:Wexford!E37)</f>
        <v>4</v>
      </c>
      <c r="F37" s="45">
        <f>SUM(Alcona:Wexford!F37)</f>
        <v>59</v>
      </c>
      <c r="G37" s="53">
        <f>SUM(Alcona:Wexford!G37)</f>
        <v>170</v>
      </c>
      <c r="H37" s="53">
        <f>SUM(Alcona:Wexford!H37)</f>
        <v>104</v>
      </c>
      <c r="I37" s="53">
        <f>SUM(Alcona:Wexford!I37)</f>
        <v>44</v>
      </c>
      <c r="J37" s="53">
        <f>SUM(Alcona:Wexford!J37)</f>
        <v>287</v>
      </c>
      <c r="K37" s="53">
        <f>SUM(Alcona:Wexford!K37)</f>
        <v>0</v>
      </c>
      <c r="L37" s="53">
        <f>SUM(Alcona:Wexford!L37)</f>
        <v>1</v>
      </c>
      <c r="M37" s="53">
        <f>SUM(Alcona:Wexford!M37)</f>
        <v>5</v>
      </c>
      <c r="N37" s="54">
        <f>SUM(Alcona:Wexford!N37)</f>
        <v>7</v>
      </c>
    </row>
    <row r="38" spans="1:14" s="2" customFormat="1" x14ac:dyDescent="0.2">
      <c r="A38" s="21" t="s">
        <v>42</v>
      </c>
      <c r="B38" s="35">
        <f t="shared" si="6"/>
        <v>494</v>
      </c>
      <c r="C38" s="48">
        <f t="shared" si="5"/>
        <v>0.49821891779589561</v>
      </c>
      <c r="D38" s="53">
        <f>SUM(Alcona:Wexford!D38)</f>
        <v>66</v>
      </c>
      <c r="E38" s="45">
        <f>SUM(Alcona:Wexford!E38)</f>
        <v>70</v>
      </c>
      <c r="F38" s="45">
        <f>SUM(Alcona:Wexford!F38)</f>
        <v>143</v>
      </c>
      <c r="G38" s="53">
        <f>SUM(Alcona:Wexford!G38)</f>
        <v>201</v>
      </c>
      <c r="H38" s="53">
        <f>SUM(Alcona:Wexford!H38)</f>
        <v>80</v>
      </c>
      <c r="I38" s="53">
        <f>SUM(Alcona:Wexford!I38)</f>
        <v>295</v>
      </c>
      <c r="J38" s="53">
        <f>SUM(Alcona:Wexford!J38)</f>
        <v>162</v>
      </c>
      <c r="K38" s="53">
        <f>SUM(Alcona:Wexford!K38)</f>
        <v>7</v>
      </c>
      <c r="L38" s="53">
        <f>SUM(Alcona:Wexford!L38)</f>
        <v>1</v>
      </c>
      <c r="M38" s="53">
        <f>SUM(Alcona:Wexford!M38)</f>
        <v>29</v>
      </c>
      <c r="N38" s="54">
        <f>SUM(Alcona:Wexford!N38)</f>
        <v>6</v>
      </c>
    </row>
    <row r="39" spans="1:14" s="2" customFormat="1" ht="12.75" customHeight="1" x14ac:dyDescent="0.2">
      <c r="A39" s="21" t="s">
        <v>43</v>
      </c>
      <c r="B39" s="35">
        <f t="shared" si="6"/>
        <v>522</v>
      </c>
      <c r="C39" s="48">
        <f t="shared" si="5"/>
        <v>0.52645804673979257</v>
      </c>
      <c r="D39" s="53">
        <f>SUM(Alcona:Wexford!D39)</f>
        <v>48</v>
      </c>
      <c r="E39" s="45">
        <f>SUM(Alcona:Wexford!E39)</f>
        <v>19</v>
      </c>
      <c r="F39" s="45">
        <f>SUM(Alcona:Wexford!F39)</f>
        <v>61</v>
      </c>
      <c r="G39" s="53">
        <f>SUM(Alcona:Wexford!G39)</f>
        <v>254</v>
      </c>
      <c r="H39" s="53">
        <f>SUM(Alcona:Wexford!H39)</f>
        <v>188</v>
      </c>
      <c r="I39" s="53">
        <f>SUM(Alcona:Wexford!I39)</f>
        <v>109</v>
      </c>
      <c r="J39" s="53">
        <f>SUM(Alcona:Wexford!J39)</f>
        <v>394</v>
      </c>
      <c r="K39" s="53">
        <f>SUM(Alcona:Wexford!K39)</f>
        <v>2</v>
      </c>
      <c r="L39" s="53">
        <f>SUM(Alcona:Wexford!L39)</f>
        <v>0</v>
      </c>
      <c r="M39" s="53">
        <f>SUM(Alcona:Wexford!M39)</f>
        <v>17</v>
      </c>
      <c r="N39" s="56">
        <f>SUM(Alcona:Wexford!N39)</f>
        <v>8</v>
      </c>
    </row>
    <row r="40" spans="1:14" s="3" customFormat="1" ht="12" x14ac:dyDescent="0.2">
      <c r="A40" s="22" t="s">
        <v>52</v>
      </c>
      <c r="B40" s="23">
        <f>SUM(Alcona:Wexford!B40)</f>
        <v>991532</v>
      </c>
      <c r="C40" s="24"/>
      <c r="D40" s="23">
        <f>SUM(Alcona:Wexford!D40)</f>
        <v>482389</v>
      </c>
      <c r="E40" s="23">
        <f>SUM(Alcona:Wexford!E40)</f>
        <v>355496</v>
      </c>
      <c r="F40" s="23">
        <f>SUM(Alcona:Wexford!F40)</f>
        <v>251239</v>
      </c>
      <c r="G40" s="23">
        <f>SUM(Alcona:Wexford!G40)</f>
        <v>256664</v>
      </c>
      <c r="H40" s="23">
        <f>SUM(Alcona:Wexford!H40)</f>
        <v>128133</v>
      </c>
      <c r="I40" s="23">
        <f>SUM(Alcona:Wexford!I40)</f>
        <v>756301</v>
      </c>
      <c r="J40" s="23">
        <f>SUM(Alcona:Wexford!J40)</f>
        <v>183597</v>
      </c>
      <c r="K40" s="23">
        <f>SUM(Alcona:Wexford!K40)</f>
        <v>11129</v>
      </c>
      <c r="L40" s="23">
        <f>SUM(Alcona:Wexford!L40)</f>
        <v>40505</v>
      </c>
      <c r="M40" s="23">
        <f>SUM(Alcona:Wexford!M40)</f>
        <v>0</v>
      </c>
      <c r="N40" s="25">
        <f>SUM(Alcona:Wexford!N40)</f>
        <v>89856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23:F39">
    <cfRule type="cellIs" dxfId="254" priority="1" stopIfTrue="1" operator="equal">
      <formula>0</formula>
    </cfRule>
  </conditionalFormatting>
  <conditionalFormatting sqref="D11:N14 G23:H23 D24:H39">
    <cfRule type="cellIs" dxfId="253" priority="8" stopIfTrue="1" operator="equal">
      <formula>0</formula>
    </cfRule>
  </conditionalFormatting>
  <conditionalFormatting sqref="D17:N20">
    <cfRule type="cellIs" dxfId="252" priority="2" stopIfTrue="1" operator="equal">
      <formula>0</formula>
    </cfRule>
  </conditionalFormatting>
  <conditionalFormatting sqref="I23:N39">
    <cfRule type="cellIs" dxfId="251" priority="7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117</v>
      </c>
      <c r="C8" s="61">
        <f>(B8/$B$40)*1000</f>
        <v>11.931470528248012</v>
      </c>
      <c r="D8" s="60">
        <f t="shared" ref="D8:N8" si="0">(SUM(D23:D39))+D15+D21</f>
        <v>28</v>
      </c>
      <c r="E8" s="60">
        <f t="shared" si="0"/>
        <v>15</v>
      </c>
      <c r="F8" s="60">
        <f t="shared" si="0"/>
        <v>35</v>
      </c>
      <c r="G8" s="60">
        <f t="shared" si="0"/>
        <v>49</v>
      </c>
      <c r="H8" s="60">
        <f t="shared" si="0"/>
        <v>18</v>
      </c>
      <c r="I8" s="60">
        <f t="shared" si="0"/>
        <v>78</v>
      </c>
      <c r="J8" s="60">
        <f t="shared" si="0"/>
        <v>28</v>
      </c>
      <c r="K8" s="60">
        <f t="shared" si="0"/>
        <v>0</v>
      </c>
      <c r="L8" s="60">
        <f t="shared" si="0"/>
        <v>0</v>
      </c>
      <c r="M8" s="60">
        <f t="shared" si="0"/>
        <v>11</v>
      </c>
      <c r="N8" s="62">
        <f t="shared" si="0"/>
        <v>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11</v>
      </c>
      <c r="C11" s="17">
        <f>(B11/$B$40)*1000</f>
        <v>1.1217621864164797</v>
      </c>
      <c r="D11" s="33">
        <v>1</v>
      </c>
      <c r="E11" s="33">
        <v>2</v>
      </c>
      <c r="F11" s="33">
        <v>2</v>
      </c>
      <c r="G11" s="33">
        <v>3</v>
      </c>
      <c r="H11" s="33">
        <v>4</v>
      </c>
      <c r="I11" s="33">
        <v>7</v>
      </c>
      <c r="J11" s="44">
        <v>1</v>
      </c>
      <c r="K11" s="44"/>
      <c r="L11" s="44"/>
      <c r="M11" s="44">
        <v>3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0.20395676116663267</v>
      </c>
      <c r="D13" s="34">
        <v>1</v>
      </c>
      <c r="E13" s="34">
        <v>1</v>
      </c>
      <c r="F13" s="34"/>
      <c r="G13" s="34">
        <v>1</v>
      </c>
      <c r="H13" s="34"/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5</v>
      </c>
      <c r="C14" s="17">
        <f>(B14/$B$40)*1000</f>
        <v>0.50989190291658171</v>
      </c>
      <c r="D14" s="34"/>
      <c r="E14" s="34">
        <v>1</v>
      </c>
      <c r="F14" s="34">
        <v>3</v>
      </c>
      <c r="G14" s="34">
        <v>1</v>
      </c>
      <c r="H14" s="34"/>
      <c r="I14" s="34">
        <v>1</v>
      </c>
      <c r="J14" s="45">
        <v>3</v>
      </c>
      <c r="K14" s="45"/>
      <c r="L14" s="45"/>
      <c r="M14" s="45">
        <v>1</v>
      </c>
      <c r="N14" s="43"/>
    </row>
    <row r="15" spans="1:14" s="2" customFormat="1" ht="12" x14ac:dyDescent="0.2">
      <c r="A15" s="63" t="s">
        <v>20</v>
      </c>
      <c r="B15" s="60">
        <f>SUM(B11:B14)</f>
        <v>18</v>
      </c>
      <c r="C15" s="61">
        <f>(B15/B40)*1000</f>
        <v>1.835610850499694</v>
      </c>
      <c r="D15" s="60">
        <f t="shared" ref="D15:N15" si="2">SUM(D11:D14)</f>
        <v>2</v>
      </c>
      <c r="E15" s="60">
        <f t="shared" si="2"/>
        <v>4</v>
      </c>
      <c r="F15" s="60">
        <f t="shared" si="2"/>
        <v>5</v>
      </c>
      <c r="G15" s="60">
        <f t="shared" si="2"/>
        <v>5</v>
      </c>
      <c r="H15" s="60">
        <f t="shared" si="2"/>
        <v>4</v>
      </c>
      <c r="I15" s="60">
        <f t="shared" si="2"/>
        <v>10</v>
      </c>
      <c r="J15" s="60">
        <f t="shared" si="2"/>
        <v>4</v>
      </c>
      <c r="K15" s="60">
        <f t="shared" si="2"/>
        <v>0</v>
      </c>
      <c r="L15" s="60">
        <f t="shared" si="2"/>
        <v>0</v>
      </c>
      <c r="M15" s="60">
        <f t="shared" si="2"/>
        <v>4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0.10197838058331633</v>
      </c>
      <c r="D18" s="34"/>
      <c r="E18" s="34"/>
      <c r="F18" s="34">
        <v>1</v>
      </c>
      <c r="G18" s="34"/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11</v>
      </c>
      <c r="C19" s="17">
        <f>(B19/$B$40)*1000</f>
        <v>1.1217621864164797</v>
      </c>
      <c r="D19" s="34">
        <v>1</v>
      </c>
      <c r="E19" s="34">
        <v>4</v>
      </c>
      <c r="F19" s="34">
        <v>3</v>
      </c>
      <c r="G19" s="34">
        <v>2</v>
      </c>
      <c r="H19" s="34">
        <v>2</v>
      </c>
      <c r="I19" s="34">
        <v>8</v>
      </c>
      <c r="J19" s="34">
        <v>2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0.20395676116663267</v>
      </c>
      <c r="D20" s="34"/>
      <c r="E20" s="34">
        <v>1</v>
      </c>
      <c r="F20" s="34"/>
      <c r="G20" s="34">
        <v>1</v>
      </c>
      <c r="H20" s="34"/>
      <c r="I20" s="34">
        <v>1</v>
      </c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14</v>
      </c>
      <c r="C21" s="61">
        <f>(B21/$B$40)*1000</f>
        <v>1.4276973281664287</v>
      </c>
      <c r="D21" s="60">
        <f>SUM(D17:D20)</f>
        <v>1</v>
      </c>
      <c r="E21" s="60">
        <f t="shared" ref="E21:N21" si="4">SUM(E17:E20)</f>
        <v>5</v>
      </c>
      <c r="F21" s="60">
        <f t="shared" si="4"/>
        <v>4</v>
      </c>
      <c r="G21" s="60">
        <f t="shared" si="4"/>
        <v>3</v>
      </c>
      <c r="H21" s="60">
        <f t="shared" si="4"/>
        <v>2</v>
      </c>
      <c r="I21" s="60">
        <f t="shared" si="4"/>
        <v>10</v>
      </c>
      <c r="J21" s="60">
        <f t="shared" si="4"/>
        <v>3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26</v>
      </c>
      <c r="C23" s="17">
        <f t="shared" ref="C23:C39" si="5">(B23/$B$40)*1000</f>
        <v>2.6514378951662247</v>
      </c>
      <c r="D23" s="33">
        <v>9</v>
      </c>
      <c r="E23" s="33">
        <v>1</v>
      </c>
      <c r="F23" s="33">
        <v>6</v>
      </c>
      <c r="G23" s="33">
        <v>17</v>
      </c>
      <c r="H23" s="33">
        <v>2</v>
      </c>
      <c r="I23" s="33">
        <v>14</v>
      </c>
      <c r="J23" s="33">
        <v>8</v>
      </c>
      <c r="K23" s="33"/>
      <c r="L23" s="33"/>
      <c r="M23" s="33">
        <v>4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0.10197838058331633</v>
      </c>
      <c r="D32" s="34"/>
      <c r="E32" s="45"/>
      <c r="F32" s="45"/>
      <c r="G32" s="34"/>
      <c r="H32" s="34">
        <v>1</v>
      </c>
      <c r="I32" s="34"/>
      <c r="J32" s="34">
        <v>1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41</v>
      </c>
      <c r="C34" s="17">
        <f t="shared" si="5"/>
        <v>4.1811136039159695</v>
      </c>
      <c r="D34" s="34">
        <v>13</v>
      </c>
      <c r="E34" s="45">
        <v>3</v>
      </c>
      <c r="F34" s="45">
        <v>11</v>
      </c>
      <c r="G34" s="34">
        <v>19</v>
      </c>
      <c r="H34" s="34">
        <v>8</v>
      </c>
      <c r="I34" s="34">
        <v>31</v>
      </c>
      <c r="J34" s="34">
        <v>9</v>
      </c>
      <c r="K34" s="34"/>
      <c r="L34" s="34"/>
      <c r="M34" s="34">
        <v>1</v>
      </c>
      <c r="N34" s="40">
        <v>3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14</v>
      </c>
      <c r="C38" s="17">
        <f t="shared" si="5"/>
        <v>1.4276973281664287</v>
      </c>
      <c r="D38" s="34">
        <v>3</v>
      </c>
      <c r="E38" s="45">
        <v>2</v>
      </c>
      <c r="F38" s="45">
        <v>7</v>
      </c>
      <c r="G38" s="34">
        <v>4</v>
      </c>
      <c r="H38" s="34">
        <v>1</v>
      </c>
      <c r="I38" s="34">
        <v>11</v>
      </c>
      <c r="J38" s="34">
        <v>2</v>
      </c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3</v>
      </c>
      <c r="C39" s="17">
        <f t="shared" si="5"/>
        <v>0.30593514174994901</v>
      </c>
      <c r="D39" s="34"/>
      <c r="E39" s="45"/>
      <c r="F39" s="45">
        <v>2</v>
      </c>
      <c r="G39" s="34">
        <v>1</v>
      </c>
      <c r="H39" s="34"/>
      <c r="I39" s="34">
        <v>2</v>
      </c>
      <c r="J39" s="34">
        <v>1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9806</v>
      </c>
      <c r="C40" s="24"/>
      <c r="D40" s="23">
        <v>4717</v>
      </c>
      <c r="E40" s="23">
        <v>3405</v>
      </c>
      <c r="F40" s="23">
        <v>2508</v>
      </c>
      <c r="G40" s="23">
        <v>2600</v>
      </c>
      <c r="H40" s="29">
        <v>1293</v>
      </c>
      <c r="I40" s="29">
        <v>9119</v>
      </c>
      <c r="J40" s="23">
        <v>518</v>
      </c>
      <c r="K40" s="23">
        <v>94</v>
      </c>
      <c r="L40" s="23">
        <v>75</v>
      </c>
      <c r="M40" s="23"/>
      <c r="N40" s="25">
        <v>1022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24" priority="6" stopIfTrue="1" operator="equal">
      <formula>0</formula>
    </cfRule>
  </conditionalFormatting>
  <conditionalFormatting sqref="D17:N20">
    <cfRule type="cellIs" dxfId="223" priority="1" stopIfTrue="1" operator="equal">
      <formula>0</formula>
    </cfRule>
  </conditionalFormatting>
  <conditionalFormatting sqref="D23:N39">
    <cfRule type="cellIs" dxfId="222" priority="2" stopIfTrue="1" operator="equal">
      <formula>0</formula>
    </cfRule>
  </conditionalFormatting>
  <printOptions gridLines="1"/>
  <pageMargins left="0.5" right="0.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9</v>
      </c>
      <c r="C8" s="61">
        <f>(B8/$B$40)*1000</f>
        <v>6.1182868796736916</v>
      </c>
      <c r="D8" s="60">
        <f t="shared" ref="D8:N8" si="0">(SUM(D23:D39))+D15+D21</f>
        <v>2</v>
      </c>
      <c r="E8" s="60">
        <f t="shared" si="0"/>
        <v>0</v>
      </c>
      <c r="F8" s="60">
        <f t="shared" si="0"/>
        <v>5</v>
      </c>
      <c r="G8" s="60">
        <f t="shared" si="0"/>
        <v>2</v>
      </c>
      <c r="H8" s="60">
        <f t="shared" si="0"/>
        <v>2</v>
      </c>
      <c r="I8" s="60">
        <f t="shared" si="0"/>
        <v>5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3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1.3596193065941535</v>
      </c>
      <c r="D18" s="34"/>
      <c r="E18" s="34"/>
      <c r="F18" s="34">
        <v>1</v>
      </c>
      <c r="G18" s="34">
        <v>1</v>
      </c>
      <c r="H18" s="34"/>
      <c r="I18" s="34">
        <v>1</v>
      </c>
      <c r="J18" s="34">
        <v>1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1.3596193065941535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</v>
      </c>
      <c r="C23" s="17">
        <f t="shared" ref="C23:C39" si="5">(B23/$B$40)*1000</f>
        <v>3.3990482664853841</v>
      </c>
      <c r="D23" s="33">
        <v>1</v>
      </c>
      <c r="E23" s="33"/>
      <c r="F23" s="33">
        <v>3</v>
      </c>
      <c r="G23" s="33">
        <v>1</v>
      </c>
      <c r="H23" s="33">
        <v>1</v>
      </c>
      <c r="I23" s="33">
        <v>3</v>
      </c>
      <c r="J23" s="33"/>
      <c r="K23" s="33"/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0.67980965329707677</v>
      </c>
      <c r="D31" s="34">
        <v>1</v>
      </c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0.67980965329707677</v>
      </c>
      <c r="D32" s="34"/>
      <c r="E32" s="45"/>
      <c r="F32" s="45">
        <v>1</v>
      </c>
      <c r="G32" s="34"/>
      <c r="H32" s="34"/>
      <c r="I32" s="34"/>
      <c r="J32" s="34"/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1471</v>
      </c>
      <c r="C40" s="24"/>
      <c r="D40" s="23">
        <v>723</v>
      </c>
      <c r="E40" s="23">
        <v>525</v>
      </c>
      <c r="F40" s="23">
        <v>353</v>
      </c>
      <c r="G40" s="23">
        <v>399</v>
      </c>
      <c r="H40" s="23">
        <v>194</v>
      </c>
      <c r="I40" s="23">
        <v>1390</v>
      </c>
      <c r="J40" s="23">
        <v>38</v>
      </c>
      <c r="K40" s="23">
        <v>32</v>
      </c>
      <c r="L40" s="23">
        <v>11</v>
      </c>
      <c r="M40" s="23"/>
      <c r="N40" s="25">
        <v>78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21" priority="6" stopIfTrue="1" operator="equal">
      <formula>0</formula>
    </cfRule>
  </conditionalFormatting>
  <conditionalFormatting sqref="D17:N20">
    <cfRule type="cellIs" dxfId="220" priority="1" stopIfTrue="1" operator="equal">
      <formula>0</formula>
    </cfRule>
  </conditionalFormatting>
  <conditionalFormatting sqref="D23:N39">
    <cfRule type="cellIs" dxfId="219" priority="2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242</v>
      </c>
      <c r="C8" s="61">
        <f>(B8/$B$40)*1000</f>
        <v>15.763418447107869</v>
      </c>
      <c r="D8" s="60">
        <f t="shared" ref="D8:N8" si="0">(SUM(D23:D39))+D15+D21</f>
        <v>67</v>
      </c>
      <c r="E8" s="60">
        <f t="shared" si="0"/>
        <v>21</v>
      </c>
      <c r="F8" s="60">
        <f t="shared" si="0"/>
        <v>60</v>
      </c>
      <c r="G8" s="60">
        <f t="shared" si="0"/>
        <v>106</v>
      </c>
      <c r="H8" s="60">
        <f t="shared" si="0"/>
        <v>55</v>
      </c>
      <c r="I8" s="60">
        <f t="shared" si="0"/>
        <v>96</v>
      </c>
      <c r="J8" s="60">
        <f t="shared" si="0"/>
        <v>139</v>
      </c>
      <c r="K8" s="60">
        <f t="shared" si="0"/>
        <v>0</v>
      </c>
      <c r="L8" s="60">
        <f t="shared" si="0"/>
        <v>0</v>
      </c>
      <c r="M8" s="60">
        <f t="shared" si="0"/>
        <v>7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16</v>
      </c>
      <c r="C11" s="17">
        <f>(B11/$B$40)*1000</f>
        <v>1.0422094841063052</v>
      </c>
      <c r="D11" s="33">
        <v>6</v>
      </c>
      <c r="E11" s="33">
        <v>1</v>
      </c>
      <c r="F11" s="33">
        <v>7</v>
      </c>
      <c r="G11" s="33">
        <v>7</v>
      </c>
      <c r="H11" s="33">
        <v>1</v>
      </c>
      <c r="I11" s="33">
        <v>4</v>
      </c>
      <c r="J11" s="44">
        <v>12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5</v>
      </c>
      <c r="C13" s="17">
        <f>(B13/$B$40)*1000</f>
        <v>0.32569046378322042</v>
      </c>
      <c r="D13" s="34"/>
      <c r="E13" s="34"/>
      <c r="F13" s="34">
        <v>2</v>
      </c>
      <c r="G13" s="34">
        <v>2</v>
      </c>
      <c r="H13" s="34">
        <v>1</v>
      </c>
      <c r="I13" s="34">
        <v>4</v>
      </c>
      <c r="J13" s="45">
        <v>1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2</v>
      </c>
      <c r="C14" s="17">
        <f>(B14/$B$40)*1000</f>
        <v>0.13027618551328815</v>
      </c>
      <c r="D14" s="34"/>
      <c r="E14" s="34">
        <v>1</v>
      </c>
      <c r="F14" s="34">
        <v>1</v>
      </c>
      <c r="G14" s="34"/>
      <c r="H14" s="34"/>
      <c r="I14" s="34"/>
      <c r="J14" s="45">
        <v>2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23</v>
      </c>
      <c r="C15" s="61">
        <f>(B15/B40)*1000</f>
        <v>1.4981761334028139</v>
      </c>
      <c r="D15" s="60">
        <f t="shared" ref="D15:N15" si="2">SUM(D11:D14)</f>
        <v>6</v>
      </c>
      <c r="E15" s="60">
        <f t="shared" si="2"/>
        <v>2</v>
      </c>
      <c r="F15" s="60">
        <f t="shared" si="2"/>
        <v>10</v>
      </c>
      <c r="G15" s="60">
        <f t="shared" si="2"/>
        <v>9</v>
      </c>
      <c r="H15" s="60">
        <f t="shared" si="2"/>
        <v>2</v>
      </c>
      <c r="I15" s="60">
        <f t="shared" si="2"/>
        <v>8</v>
      </c>
      <c r="J15" s="60">
        <f t="shared" si="2"/>
        <v>15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5</v>
      </c>
      <c r="C18" s="17">
        <f>(B18/$B$40)*1000</f>
        <v>0.32569046378322042</v>
      </c>
      <c r="D18" s="34"/>
      <c r="E18" s="34">
        <v>1</v>
      </c>
      <c r="F18" s="34">
        <v>1</v>
      </c>
      <c r="G18" s="34">
        <v>3</v>
      </c>
      <c r="H18" s="34"/>
      <c r="I18" s="34">
        <v>3</v>
      </c>
      <c r="J18" s="34">
        <v>2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21</v>
      </c>
      <c r="C19" s="17">
        <f>(B19/$B$40)*1000</f>
        <v>1.367899947889526</v>
      </c>
      <c r="D19" s="34">
        <v>11</v>
      </c>
      <c r="E19" s="34"/>
      <c r="F19" s="34">
        <v>3</v>
      </c>
      <c r="G19" s="34">
        <v>10</v>
      </c>
      <c r="H19" s="34">
        <v>8</v>
      </c>
      <c r="I19" s="34">
        <v>7</v>
      </c>
      <c r="J19" s="34">
        <v>14</v>
      </c>
      <c r="K19" s="34"/>
      <c r="L19" s="34"/>
      <c r="M19" s="34"/>
      <c r="N19" s="40">
        <v>1</v>
      </c>
    </row>
    <row r="20" spans="1:14" s="2" customFormat="1" x14ac:dyDescent="0.2">
      <c r="A20" s="21" t="s">
        <v>25</v>
      </c>
      <c r="B20" s="16">
        <f t="shared" si="3"/>
        <v>6</v>
      </c>
      <c r="C20" s="17">
        <f>(B20/$B$40)*1000</f>
        <v>0.39082855653986448</v>
      </c>
      <c r="D20" s="34">
        <v>2</v>
      </c>
      <c r="E20" s="34">
        <v>1</v>
      </c>
      <c r="F20" s="34">
        <v>2</v>
      </c>
      <c r="G20" s="34">
        <v>3</v>
      </c>
      <c r="H20" s="34"/>
      <c r="I20" s="34">
        <v>2</v>
      </c>
      <c r="J20" s="34">
        <v>3</v>
      </c>
      <c r="K20" s="34"/>
      <c r="L20" s="34"/>
      <c r="M20" s="34">
        <v>1</v>
      </c>
      <c r="N20" s="40"/>
    </row>
    <row r="21" spans="1:14" s="2" customFormat="1" ht="12" x14ac:dyDescent="0.2">
      <c r="A21" s="63" t="s">
        <v>26</v>
      </c>
      <c r="B21" s="60">
        <f>SUM(B17:B20)</f>
        <v>32</v>
      </c>
      <c r="C21" s="61">
        <f>(B21/$B$40)*1000</f>
        <v>2.0844189682126104</v>
      </c>
      <c r="D21" s="60">
        <f>SUM(D17:D20)</f>
        <v>13</v>
      </c>
      <c r="E21" s="60">
        <f t="shared" ref="E21:N21" si="4">SUM(E17:E20)</f>
        <v>2</v>
      </c>
      <c r="F21" s="60">
        <f t="shared" si="4"/>
        <v>6</v>
      </c>
      <c r="G21" s="60">
        <f t="shared" si="4"/>
        <v>16</v>
      </c>
      <c r="H21" s="60">
        <f t="shared" si="4"/>
        <v>8</v>
      </c>
      <c r="I21" s="60">
        <f t="shared" si="4"/>
        <v>12</v>
      </c>
      <c r="J21" s="60">
        <f t="shared" si="4"/>
        <v>19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69</v>
      </c>
      <c r="C23" s="17">
        <f t="shared" ref="C23:C39" si="5">(B23/$B$40)*1000</f>
        <v>4.4945284002084422</v>
      </c>
      <c r="D23" s="33">
        <v>21</v>
      </c>
      <c r="E23" s="33">
        <v>5</v>
      </c>
      <c r="F23" s="33">
        <v>18</v>
      </c>
      <c r="G23" s="33">
        <v>31</v>
      </c>
      <c r="H23" s="33">
        <v>15</v>
      </c>
      <c r="I23" s="33">
        <v>20</v>
      </c>
      <c r="J23" s="33">
        <v>48</v>
      </c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5</v>
      </c>
      <c r="C24" s="17">
        <f t="shared" si="5"/>
        <v>0.32569046378322042</v>
      </c>
      <c r="D24" s="34">
        <v>2</v>
      </c>
      <c r="E24" s="45"/>
      <c r="F24" s="45">
        <v>1</v>
      </c>
      <c r="G24" s="34">
        <v>2</v>
      </c>
      <c r="H24" s="34">
        <v>2</v>
      </c>
      <c r="I24" s="34">
        <v>1</v>
      </c>
      <c r="J24" s="34">
        <v>4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4</v>
      </c>
      <c r="C25" s="17">
        <f t="shared" si="5"/>
        <v>0.2605523710265763</v>
      </c>
      <c r="D25" s="34">
        <v>2</v>
      </c>
      <c r="E25" s="45"/>
      <c r="F25" s="45"/>
      <c r="G25" s="34">
        <v>2</v>
      </c>
      <c r="H25" s="34">
        <v>2</v>
      </c>
      <c r="I25" s="34">
        <v>3</v>
      </c>
      <c r="J25" s="34"/>
      <c r="K25" s="34"/>
      <c r="L25" s="34"/>
      <c r="M25" s="34">
        <v>1</v>
      </c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6.5138092756644075E-2</v>
      </c>
      <c r="D26" s="34">
        <v>1</v>
      </c>
      <c r="E26" s="45"/>
      <c r="F26" s="45"/>
      <c r="G26" s="34"/>
      <c r="H26" s="34">
        <v>1</v>
      </c>
      <c r="I26" s="34"/>
      <c r="J26" s="34">
        <v>1</v>
      </c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1</v>
      </c>
      <c r="C27" s="17">
        <f t="shared" si="5"/>
        <v>6.5138092756644075E-2</v>
      </c>
      <c r="D27" s="34">
        <v>1</v>
      </c>
      <c r="E27" s="45"/>
      <c r="F27" s="45"/>
      <c r="G27" s="34">
        <v>1</v>
      </c>
      <c r="H27" s="34"/>
      <c r="I27" s="34"/>
      <c r="J27" s="34"/>
      <c r="K27" s="34"/>
      <c r="L27" s="34"/>
      <c r="M27" s="34">
        <v>1</v>
      </c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6.5138092756644075E-2</v>
      </c>
      <c r="D29" s="34"/>
      <c r="E29" s="45"/>
      <c r="F29" s="45"/>
      <c r="G29" s="34">
        <v>1</v>
      </c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6</v>
      </c>
      <c r="C31" s="17">
        <f t="shared" si="5"/>
        <v>0.39082855653986448</v>
      </c>
      <c r="D31" s="34">
        <v>2</v>
      </c>
      <c r="E31" s="45">
        <v>1</v>
      </c>
      <c r="F31" s="45"/>
      <c r="G31" s="34">
        <v>1</v>
      </c>
      <c r="H31" s="34">
        <v>4</v>
      </c>
      <c r="I31" s="34">
        <v>5</v>
      </c>
      <c r="J31" s="34"/>
      <c r="K31" s="34"/>
      <c r="L31" s="34"/>
      <c r="M31" s="34">
        <v>1</v>
      </c>
      <c r="N31" s="40"/>
    </row>
    <row r="32" spans="1:14" s="2" customFormat="1" x14ac:dyDescent="0.2">
      <c r="A32" s="21" t="s">
        <v>37</v>
      </c>
      <c r="B32" s="16">
        <f t="shared" si="6"/>
        <v>19</v>
      </c>
      <c r="C32" s="17">
        <f t="shared" si="5"/>
        <v>1.2376237623762376</v>
      </c>
      <c r="D32" s="34">
        <v>5</v>
      </c>
      <c r="E32" s="45">
        <v>2</v>
      </c>
      <c r="F32" s="45">
        <v>3</v>
      </c>
      <c r="G32" s="34">
        <v>8</v>
      </c>
      <c r="H32" s="34">
        <v>6</v>
      </c>
      <c r="I32" s="34">
        <v>12</v>
      </c>
      <c r="J32" s="34">
        <v>6</v>
      </c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37</v>
      </c>
      <c r="C34" s="17">
        <f t="shared" si="5"/>
        <v>2.4101094319958309</v>
      </c>
      <c r="D34" s="34">
        <v>11</v>
      </c>
      <c r="E34" s="45">
        <v>6</v>
      </c>
      <c r="F34" s="45">
        <v>10</v>
      </c>
      <c r="G34" s="34">
        <v>19</v>
      </c>
      <c r="H34" s="34">
        <v>2</v>
      </c>
      <c r="I34" s="34">
        <v>16</v>
      </c>
      <c r="J34" s="34">
        <v>21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6.5138092756644075E-2</v>
      </c>
      <c r="D36" s="34"/>
      <c r="E36" s="45"/>
      <c r="F36" s="45">
        <v>1</v>
      </c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8</v>
      </c>
      <c r="C37" s="17">
        <f t="shared" si="5"/>
        <v>0.5211047420531526</v>
      </c>
      <c r="D37" s="34"/>
      <c r="E37" s="45">
        <v>1</v>
      </c>
      <c r="F37" s="45">
        <v>1</v>
      </c>
      <c r="G37" s="34">
        <v>2</v>
      </c>
      <c r="H37" s="34">
        <v>4</v>
      </c>
      <c r="I37" s="34">
        <v>1</v>
      </c>
      <c r="J37" s="34">
        <v>6</v>
      </c>
      <c r="K37" s="34"/>
      <c r="L37" s="34"/>
      <c r="M37" s="34">
        <v>1</v>
      </c>
      <c r="N37" s="40"/>
    </row>
    <row r="38" spans="1:14" s="2" customFormat="1" x14ac:dyDescent="0.2">
      <c r="A38" s="21" t="s">
        <v>42</v>
      </c>
      <c r="B38" s="16">
        <f t="shared" si="6"/>
        <v>19</v>
      </c>
      <c r="C38" s="17">
        <f t="shared" si="5"/>
        <v>1.2376237623762376</v>
      </c>
      <c r="D38" s="34">
        <v>3</v>
      </c>
      <c r="E38" s="45">
        <v>2</v>
      </c>
      <c r="F38" s="45">
        <v>9</v>
      </c>
      <c r="G38" s="34">
        <v>7</v>
      </c>
      <c r="H38" s="34">
        <v>1</v>
      </c>
      <c r="I38" s="34">
        <v>13</v>
      </c>
      <c r="J38" s="34">
        <v>6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16</v>
      </c>
      <c r="C39" s="17">
        <f t="shared" si="5"/>
        <v>1.0422094841063052</v>
      </c>
      <c r="D39" s="34"/>
      <c r="E39" s="45"/>
      <c r="F39" s="45">
        <v>1</v>
      </c>
      <c r="G39" s="34">
        <v>7</v>
      </c>
      <c r="H39" s="34">
        <v>8</v>
      </c>
      <c r="I39" s="34">
        <v>3</v>
      </c>
      <c r="J39" s="34">
        <v>13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15352</v>
      </c>
      <c r="C40" s="24"/>
      <c r="D40" s="23">
        <v>7494</v>
      </c>
      <c r="E40" s="23">
        <v>5527</v>
      </c>
      <c r="F40" s="23">
        <v>3800</v>
      </c>
      <c r="G40" s="23">
        <v>4035</v>
      </c>
      <c r="H40" s="29">
        <v>1990</v>
      </c>
      <c r="I40" s="29">
        <v>11615</v>
      </c>
      <c r="J40" s="23">
        <v>3257</v>
      </c>
      <c r="K40" s="23">
        <v>153</v>
      </c>
      <c r="L40" s="23">
        <v>327</v>
      </c>
      <c r="M40" s="23"/>
      <c r="N40" s="25">
        <v>1594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1:N2"/>
    <mergeCell ref="A3:N4"/>
    <mergeCell ref="A41:N43"/>
  </mergeCells>
  <phoneticPr fontId="5" type="noConversion"/>
  <conditionalFormatting sqref="D11:H14 J11:N14">
    <cfRule type="cellIs" dxfId="218" priority="6" stopIfTrue="1" operator="equal">
      <formula>0</formula>
    </cfRule>
  </conditionalFormatting>
  <conditionalFormatting sqref="D17:N20">
    <cfRule type="cellIs" dxfId="217" priority="1" stopIfTrue="1" operator="equal">
      <formula>0</formula>
    </cfRule>
  </conditionalFormatting>
  <conditionalFormatting sqref="D23:N39">
    <cfRule type="cellIs" dxfId="216" priority="2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11</v>
      </c>
      <c r="C8" s="61">
        <f>(B8/$B$40)*1000</f>
        <v>2.2564102564102564</v>
      </c>
      <c r="D8" s="60">
        <f t="shared" ref="D8:N8" si="0">(SUM(D23:D39))+D15+D21</f>
        <v>2</v>
      </c>
      <c r="E8" s="60">
        <f t="shared" si="0"/>
        <v>2</v>
      </c>
      <c r="F8" s="60">
        <f t="shared" si="0"/>
        <v>2</v>
      </c>
      <c r="G8" s="60">
        <f t="shared" si="0"/>
        <v>3</v>
      </c>
      <c r="H8" s="60">
        <f t="shared" si="0"/>
        <v>4</v>
      </c>
      <c r="I8" s="60">
        <f t="shared" si="0"/>
        <v>10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0.20512820512820512</v>
      </c>
      <c r="D19" s="34">
        <v>1</v>
      </c>
      <c r="E19" s="34">
        <v>1</v>
      </c>
      <c r="F19" s="34"/>
      <c r="G19" s="34"/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0.20512820512820512</v>
      </c>
      <c r="D21" s="60">
        <f>SUM(D17:D20)</f>
        <v>1</v>
      </c>
      <c r="E21" s="60">
        <f t="shared" ref="E21:N21" si="4">SUM(E17:E20)</f>
        <v>1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0.41025641025641024</v>
      </c>
      <c r="D23" s="33"/>
      <c r="E23" s="33"/>
      <c r="F23" s="33"/>
      <c r="G23" s="33">
        <v>1</v>
      </c>
      <c r="H23" s="33">
        <v>1</v>
      </c>
      <c r="I23" s="33">
        <v>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7</v>
      </c>
      <c r="C34" s="17">
        <f t="shared" si="5"/>
        <v>1.4358974358974359</v>
      </c>
      <c r="D34" s="34">
        <v>1</v>
      </c>
      <c r="E34" s="45">
        <v>1</v>
      </c>
      <c r="F34" s="45">
        <v>1</v>
      </c>
      <c r="G34" s="34">
        <v>2</v>
      </c>
      <c r="H34" s="34">
        <v>3</v>
      </c>
      <c r="I34" s="34">
        <v>6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0.20512820512820512</v>
      </c>
      <c r="D36" s="34"/>
      <c r="E36" s="45"/>
      <c r="F36" s="45">
        <v>1</v>
      </c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4875</v>
      </c>
      <c r="C40" s="24"/>
      <c r="D40" s="23">
        <v>2408</v>
      </c>
      <c r="E40" s="23">
        <v>1691</v>
      </c>
      <c r="F40" s="23">
        <v>1272</v>
      </c>
      <c r="G40" s="23">
        <v>1303</v>
      </c>
      <c r="H40" s="23">
        <v>609</v>
      </c>
      <c r="I40" s="23">
        <v>4683</v>
      </c>
      <c r="J40" s="23">
        <v>97</v>
      </c>
      <c r="K40" s="23">
        <v>45</v>
      </c>
      <c r="L40" s="23">
        <v>50</v>
      </c>
      <c r="M40" s="23"/>
      <c r="N40" s="25">
        <v>467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1:N2"/>
    <mergeCell ref="A3:N4"/>
    <mergeCell ref="A41:N43"/>
  </mergeCells>
  <phoneticPr fontId="5" type="noConversion"/>
  <conditionalFormatting sqref="D11:H14 J11:N14">
    <cfRule type="cellIs" dxfId="215" priority="6" stopIfTrue="1" operator="equal">
      <formula>0</formula>
    </cfRule>
  </conditionalFormatting>
  <conditionalFormatting sqref="D17:N20">
    <cfRule type="cellIs" dxfId="214" priority="1" stopIfTrue="1" operator="equal">
      <formula>0</formula>
    </cfRule>
  </conditionalFormatting>
  <conditionalFormatting sqref="D23:N39">
    <cfRule type="cellIs" dxfId="213" priority="2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33</v>
      </c>
      <c r="C8" s="61">
        <f>(B8/$B$40)*1000</f>
        <v>2.3096304591265397</v>
      </c>
      <c r="D8" s="60">
        <f t="shared" ref="D8:N8" si="0">(SUM(D23:D39))+D15+D21</f>
        <v>16</v>
      </c>
      <c r="E8" s="60">
        <f t="shared" si="0"/>
        <v>3</v>
      </c>
      <c r="F8" s="60">
        <f t="shared" si="0"/>
        <v>11</v>
      </c>
      <c r="G8" s="60">
        <f t="shared" si="0"/>
        <v>14</v>
      </c>
      <c r="H8" s="60">
        <f t="shared" si="0"/>
        <v>5</v>
      </c>
      <c r="I8" s="60">
        <f t="shared" si="0"/>
        <v>22</v>
      </c>
      <c r="J8" s="60">
        <f t="shared" si="0"/>
        <v>11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0.13997760358342665</v>
      </c>
      <c r="D11" s="33"/>
      <c r="E11" s="33"/>
      <c r="F11" s="33">
        <v>1</v>
      </c>
      <c r="G11" s="33"/>
      <c r="H11" s="33">
        <v>1</v>
      </c>
      <c r="I11" s="33">
        <v>1</v>
      </c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0.27995520716685329</v>
      </c>
      <c r="D13" s="34"/>
      <c r="E13" s="34">
        <v>1</v>
      </c>
      <c r="F13" s="34"/>
      <c r="G13" s="34">
        <v>1</v>
      </c>
      <c r="H13" s="34">
        <v>2</v>
      </c>
      <c r="I13" s="34"/>
      <c r="J13" s="45">
        <v>4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6</v>
      </c>
      <c r="C15" s="61">
        <f>(B15/B40)*1000</f>
        <v>0.41993281075027994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1</v>
      </c>
      <c r="G15" s="60">
        <f t="shared" si="2"/>
        <v>1</v>
      </c>
      <c r="H15" s="60">
        <f t="shared" si="2"/>
        <v>3</v>
      </c>
      <c r="I15" s="60">
        <f t="shared" si="2"/>
        <v>1</v>
      </c>
      <c r="J15" s="60">
        <f t="shared" si="2"/>
        <v>5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6.9988801791713323E-2</v>
      </c>
      <c r="D19" s="34"/>
      <c r="E19" s="34"/>
      <c r="F19" s="34"/>
      <c r="G19" s="34"/>
      <c r="H19" s="34">
        <v>1</v>
      </c>
      <c r="I19" s="34"/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6.9988801791713323E-2</v>
      </c>
      <c r="D20" s="34"/>
      <c r="E20" s="34"/>
      <c r="F20" s="34">
        <v>1</v>
      </c>
      <c r="G20" s="34"/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0.13997760358342665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1</v>
      </c>
      <c r="I21" s="60">
        <f t="shared" si="4"/>
        <v>1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</v>
      </c>
      <c r="C23" s="17">
        <f t="shared" ref="C23:C39" si="5">(B23/$B$40)*1000</f>
        <v>0.34994400895856664</v>
      </c>
      <c r="D23" s="33">
        <v>4</v>
      </c>
      <c r="E23" s="33"/>
      <c r="F23" s="33">
        <v>2</v>
      </c>
      <c r="G23" s="33">
        <v>3</v>
      </c>
      <c r="H23" s="33"/>
      <c r="I23" s="33">
        <v>3</v>
      </c>
      <c r="J23" s="33">
        <v>2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6.9988801791713323E-2</v>
      </c>
      <c r="D25" s="34">
        <v>1</v>
      </c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6.9988801791713323E-2</v>
      </c>
      <c r="D31" s="34"/>
      <c r="E31" s="45"/>
      <c r="F31" s="45">
        <v>1</v>
      </c>
      <c r="G31" s="34"/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0.13997760358342665</v>
      </c>
      <c r="D32" s="34">
        <v>2</v>
      </c>
      <c r="E32" s="45"/>
      <c r="F32" s="45">
        <v>1</v>
      </c>
      <c r="G32" s="34">
        <v>1</v>
      </c>
      <c r="H32" s="34"/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14</v>
      </c>
      <c r="C34" s="17">
        <f t="shared" si="5"/>
        <v>0.97984322508398658</v>
      </c>
      <c r="D34" s="34">
        <v>9</v>
      </c>
      <c r="E34" s="45">
        <v>2</v>
      </c>
      <c r="F34" s="45">
        <v>5</v>
      </c>
      <c r="G34" s="34">
        <v>7</v>
      </c>
      <c r="H34" s="34"/>
      <c r="I34" s="34">
        <v>12</v>
      </c>
      <c r="J34" s="34">
        <v>2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6.9988801791713323E-2</v>
      </c>
      <c r="D37" s="34"/>
      <c r="E37" s="45"/>
      <c r="F37" s="45"/>
      <c r="G37" s="34">
        <v>1</v>
      </c>
      <c r="H37" s="34"/>
      <c r="I37" s="34"/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6.9988801791713323E-2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14288</v>
      </c>
      <c r="C40" s="24"/>
      <c r="D40" s="23">
        <v>6828</v>
      </c>
      <c r="E40" s="23">
        <v>4977</v>
      </c>
      <c r="F40" s="23">
        <v>3709</v>
      </c>
      <c r="G40" s="23">
        <v>3733</v>
      </c>
      <c r="H40" s="29">
        <v>1869</v>
      </c>
      <c r="I40" s="29">
        <v>10953</v>
      </c>
      <c r="J40" s="23">
        <v>2686</v>
      </c>
      <c r="K40" s="23">
        <v>177</v>
      </c>
      <c r="L40" s="23">
        <v>472</v>
      </c>
      <c r="M40" s="23"/>
      <c r="N40" s="25">
        <v>1294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12" priority="6" stopIfTrue="1" operator="equal">
      <formula>0</formula>
    </cfRule>
  </conditionalFormatting>
  <conditionalFormatting sqref="D17:N20">
    <cfRule type="cellIs" dxfId="211" priority="1" stopIfTrue="1" operator="equal">
      <formula>0</formula>
    </cfRule>
  </conditionalFormatting>
  <conditionalFormatting sqref="D23:N39">
    <cfRule type="cellIs" dxfId="210" priority="2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</v>
      </c>
      <c r="C8" s="61">
        <f>(B8/$B$40)*1000</f>
        <v>0.97618117922686443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2</v>
      </c>
      <c r="G8" s="60">
        <f t="shared" si="0"/>
        <v>1</v>
      </c>
      <c r="H8" s="60">
        <f t="shared" si="0"/>
        <v>2</v>
      </c>
      <c r="I8" s="60">
        <f t="shared" si="0"/>
        <v>4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0.19523623584537292</v>
      </c>
      <c r="D23" s="33"/>
      <c r="E23" s="33"/>
      <c r="F23" s="33"/>
      <c r="G23" s="33"/>
      <c r="H23" s="33">
        <v>1</v>
      </c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0.19523623584537292</v>
      </c>
      <c r="D24" s="34"/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0.19523623584537292</v>
      </c>
      <c r="D25" s="34"/>
      <c r="E25" s="45"/>
      <c r="F25" s="45"/>
      <c r="G25" s="34"/>
      <c r="H25" s="34">
        <v>1</v>
      </c>
      <c r="I25" s="34"/>
      <c r="J25" s="34"/>
      <c r="K25" s="34"/>
      <c r="L25" s="34"/>
      <c r="M25" s="34">
        <v>1</v>
      </c>
      <c r="N25" s="40">
        <v>1</v>
      </c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0.39047247169074584</v>
      </c>
      <c r="D34" s="34">
        <v>1</v>
      </c>
      <c r="E34" s="45"/>
      <c r="F34" s="45">
        <v>1</v>
      </c>
      <c r="G34" s="34">
        <v>1</v>
      </c>
      <c r="H34" s="34"/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5122</v>
      </c>
      <c r="C40" s="24"/>
      <c r="D40" s="23">
        <v>2427</v>
      </c>
      <c r="E40" s="23">
        <v>1797</v>
      </c>
      <c r="F40" s="23">
        <v>1331</v>
      </c>
      <c r="G40" s="23">
        <v>1340</v>
      </c>
      <c r="H40" s="23">
        <v>654</v>
      </c>
      <c r="I40" s="23">
        <v>4517</v>
      </c>
      <c r="J40" s="23">
        <v>459</v>
      </c>
      <c r="K40" s="23">
        <v>85</v>
      </c>
      <c r="L40" s="23">
        <v>61</v>
      </c>
      <c r="M40" s="23"/>
      <c r="N40" s="25">
        <v>418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09" priority="6" stopIfTrue="1" operator="equal">
      <formula>0</formula>
    </cfRule>
  </conditionalFormatting>
  <conditionalFormatting sqref="D17:N20">
    <cfRule type="cellIs" dxfId="208" priority="1" stopIfTrue="1" operator="equal">
      <formula>0</formula>
    </cfRule>
  </conditionalFormatting>
  <conditionalFormatting sqref="D23:N39">
    <cfRule type="cellIs" dxfId="207" priority="2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</v>
      </c>
      <c r="C8" s="61">
        <f>(B8/$B$40)*1000</f>
        <v>0.88652482269503541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0</v>
      </c>
      <c r="G8" s="60">
        <f t="shared" si="0"/>
        <v>1</v>
      </c>
      <c r="H8" s="60">
        <f t="shared" si="0"/>
        <v>1</v>
      </c>
      <c r="I8" s="60">
        <f t="shared" si="0"/>
        <v>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0.4432624113475177</v>
      </c>
      <c r="D13" s="34"/>
      <c r="E13" s="34"/>
      <c r="F13" s="34"/>
      <c r="G13" s="34"/>
      <c r="H13" s="34">
        <v>1</v>
      </c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0.4432624113475177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1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0.4432624113475177</v>
      </c>
      <c r="D32" s="34">
        <v>1</v>
      </c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2256</v>
      </c>
      <c r="C40" s="24"/>
      <c r="D40" s="23">
        <v>1098</v>
      </c>
      <c r="E40" s="23">
        <v>796</v>
      </c>
      <c r="F40" s="23">
        <v>539</v>
      </c>
      <c r="G40" s="23">
        <v>622</v>
      </c>
      <c r="H40" s="23">
        <v>299</v>
      </c>
      <c r="I40" s="23">
        <v>2132</v>
      </c>
      <c r="J40" s="23">
        <v>39</v>
      </c>
      <c r="K40" s="23">
        <v>58</v>
      </c>
      <c r="L40" s="23">
        <v>27</v>
      </c>
      <c r="M40" s="23"/>
      <c r="N40" s="25">
        <v>94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06" priority="6" stopIfTrue="1" operator="equal">
      <formula>0</formula>
    </cfRule>
  </conditionalFormatting>
  <conditionalFormatting sqref="D17:N20">
    <cfRule type="cellIs" dxfId="205" priority="1" stopIfTrue="1" operator="equal">
      <formula>0</formula>
    </cfRule>
  </conditionalFormatting>
  <conditionalFormatting sqref="D23:N39">
    <cfRule type="cellIs" dxfId="204" priority="2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</v>
      </c>
      <c r="C8" s="61">
        <f>(B8/$B$40)*1000</f>
        <v>2.0554984583761562</v>
      </c>
      <c r="D8" s="60">
        <f t="shared" ref="D8:N8" si="0">(SUM(D23:D39))+D15+D21</f>
        <v>2</v>
      </c>
      <c r="E8" s="60">
        <f t="shared" si="0"/>
        <v>0</v>
      </c>
      <c r="F8" s="60">
        <f t="shared" si="0"/>
        <v>2</v>
      </c>
      <c r="G8" s="60">
        <f t="shared" si="0"/>
        <v>1</v>
      </c>
      <c r="H8" s="60">
        <f t="shared" si="0"/>
        <v>1</v>
      </c>
      <c r="I8" s="60">
        <f t="shared" si="0"/>
        <v>4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0.51387461459403905</v>
      </c>
      <c r="D13" s="34"/>
      <c r="E13" s="34"/>
      <c r="F13" s="34"/>
      <c r="G13" s="34"/>
      <c r="H13" s="34">
        <v>1</v>
      </c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0.51387461459403905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1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1.0277492291880781</v>
      </c>
      <c r="D19" s="34">
        <v>2</v>
      </c>
      <c r="E19" s="34"/>
      <c r="F19" s="34">
        <v>2</v>
      </c>
      <c r="G19" s="34"/>
      <c r="H19" s="34"/>
      <c r="I19" s="34">
        <v>2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1.0277492291880781</v>
      </c>
      <c r="D21" s="60">
        <f>SUM(D17:D20)</f>
        <v>2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0</v>
      </c>
      <c r="H21" s="60">
        <f t="shared" si="4"/>
        <v>0</v>
      </c>
      <c r="I21" s="60">
        <f t="shared" si="4"/>
        <v>2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0.51387461459403905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1946</v>
      </c>
      <c r="C40" s="24"/>
      <c r="D40" s="23">
        <v>908</v>
      </c>
      <c r="E40" s="23">
        <v>665</v>
      </c>
      <c r="F40" s="23">
        <v>463</v>
      </c>
      <c r="G40" s="23">
        <v>533</v>
      </c>
      <c r="H40" s="23">
        <v>285</v>
      </c>
      <c r="I40" s="23">
        <v>1788</v>
      </c>
      <c r="J40" s="23">
        <v>54</v>
      </c>
      <c r="K40" s="23">
        <v>96</v>
      </c>
      <c r="L40" s="23">
        <v>8</v>
      </c>
      <c r="M40" s="23"/>
      <c r="N40" s="25">
        <v>57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03" priority="6" stopIfTrue="1" operator="equal">
      <formula>0</formula>
    </cfRule>
  </conditionalFormatting>
  <conditionalFormatting sqref="D17:N20">
    <cfRule type="cellIs" dxfId="202" priority="1" stopIfTrue="1" operator="equal">
      <formula>0</formula>
    </cfRule>
  </conditionalFormatting>
  <conditionalFormatting sqref="D23:N39">
    <cfRule type="cellIs" dxfId="201" priority="2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69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34</v>
      </c>
      <c r="C8" s="61">
        <f>(B8/$B$40)*1000</f>
        <v>10.996119016817595</v>
      </c>
      <c r="D8" s="60">
        <f t="shared" ref="D8:N8" si="0">(SUM(D23:D39))+D15+D21</f>
        <v>10</v>
      </c>
      <c r="E8" s="60">
        <f t="shared" si="0"/>
        <v>3</v>
      </c>
      <c r="F8" s="60">
        <f t="shared" si="0"/>
        <v>10</v>
      </c>
      <c r="G8" s="60">
        <f t="shared" si="0"/>
        <v>17</v>
      </c>
      <c r="H8" s="60">
        <f t="shared" si="0"/>
        <v>4</v>
      </c>
      <c r="I8" s="60">
        <f t="shared" si="0"/>
        <v>12</v>
      </c>
      <c r="J8" s="60">
        <f t="shared" si="0"/>
        <v>2</v>
      </c>
      <c r="K8" s="60">
        <f t="shared" si="0"/>
        <v>12</v>
      </c>
      <c r="L8" s="60">
        <f t="shared" si="0"/>
        <v>1</v>
      </c>
      <c r="M8" s="60">
        <f t="shared" si="0"/>
        <v>7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0.646830530401035</v>
      </c>
      <c r="D11" s="33">
        <v>2</v>
      </c>
      <c r="E11" s="33"/>
      <c r="F11" s="33">
        <v>2</v>
      </c>
      <c r="G11" s="33"/>
      <c r="H11" s="33"/>
      <c r="I11" s="33">
        <v>1</v>
      </c>
      <c r="J11" s="44"/>
      <c r="K11" s="44">
        <v>1</v>
      </c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0.646830530401035</v>
      </c>
      <c r="D13" s="34"/>
      <c r="E13" s="34"/>
      <c r="F13" s="34"/>
      <c r="G13" s="34">
        <v>2</v>
      </c>
      <c r="H13" s="34"/>
      <c r="I13" s="34">
        <v>1</v>
      </c>
      <c r="J13" s="45"/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1.29366106080207</v>
      </c>
      <c r="D15" s="60">
        <f t="shared" ref="D15:N15" si="2">SUM(D11:D14)</f>
        <v>2</v>
      </c>
      <c r="E15" s="60">
        <f t="shared" si="2"/>
        <v>0</v>
      </c>
      <c r="F15" s="60">
        <f t="shared" si="2"/>
        <v>2</v>
      </c>
      <c r="G15" s="60">
        <f t="shared" si="2"/>
        <v>2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1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0.646830530401035</v>
      </c>
      <c r="D19" s="34"/>
      <c r="E19" s="34"/>
      <c r="F19" s="34">
        <v>1</v>
      </c>
      <c r="G19" s="34">
        <v>1</v>
      </c>
      <c r="H19" s="34"/>
      <c r="I19" s="34">
        <v>1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0.3234152652005175</v>
      </c>
      <c r="D20" s="34">
        <v>1</v>
      </c>
      <c r="E20" s="34">
        <v>1</v>
      </c>
      <c r="F20" s="34"/>
      <c r="G20" s="34"/>
      <c r="H20" s="34"/>
      <c r="I20" s="34"/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0.97024579560155244</v>
      </c>
      <c r="D21" s="60">
        <f>SUM(D17:D20)</f>
        <v>1</v>
      </c>
      <c r="E21" s="60">
        <f t="shared" ref="E21:N21" si="4">SUM(E17:E20)</f>
        <v>1</v>
      </c>
      <c r="F21" s="60">
        <f t="shared" si="4"/>
        <v>1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2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12</v>
      </c>
      <c r="C23" s="17">
        <f t="shared" ref="C23:C39" si="5">(B23/$B$40)*1000</f>
        <v>3.8809831824062098</v>
      </c>
      <c r="D23" s="33">
        <v>5</v>
      </c>
      <c r="E23" s="33">
        <v>1</v>
      </c>
      <c r="F23" s="33">
        <v>4</v>
      </c>
      <c r="G23" s="33">
        <v>6</v>
      </c>
      <c r="H23" s="33">
        <v>1</v>
      </c>
      <c r="I23" s="33">
        <v>5</v>
      </c>
      <c r="J23" s="33"/>
      <c r="K23" s="33">
        <v>3</v>
      </c>
      <c r="L23" s="33">
        <v>1</v>
      </c>
      <c r="M23" s="33">
        <v>3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0.646830530401035</v>
      </c>
      <c r="D25" s="34"/>
      <c r="E25" s="45"/>
      <c r="F25" s="45"/>
      <c r="G25" s="34"/>
      <c r="H25" s="34">
        <v>2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0.3234152652005175</v>
      </c>
      <c r="D31" s="34">
        <v>1</v>
      </c>
      <c r="E31" s="45">
        <v>1</v>
      </c>
      <c r="F31" s="45"/>
      <c r="G31" s="34"/>
      <c r="H31" s="34"/>
      <c r="I31" s="34"/>
      <c r="J31" s="34"/>
      <c r="K31" s="34"/>
      <c r="L31" s="34"/>
      <c r="M31" s="34">
        <v>1</v>
      </c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0.3234152652005175</v>
      </c>
      <c r="D32" s="34"/>
      <c r="E32" s="45"/>
      <c r="F32" s="45"/>
      <c r="G32" s="34">
        <v>1</v>
      </c>
      <c r="H32" s="34"/>
      <c r="I32" s="34"/>
      <c r="J32" s="34"/>
      <c r="K32" s="34">
        <v>1</v>
      </c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</v>
      </c>
      <c r="C34" s="17">
        <f t="shared" si="5"/>
        <v>1.29366106080207</v>
      </c>
      <c r="D34" s="34"/>
      <c r="E34" s="45"/>
      <c r="F34" s="45">
        <v>1</v>
      </c>
      <c r="G34" s="34">
        <v>3</v>
      </c>
      <c r="H34" s="34"/>
      <c r="I34" s="34">
        <v>1</v>
      </c>
      <c r="J34" s="34"/>
      <c r="K34" s="34">
        <v>2</v>
      </c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1.9404915912031049</v>
      </c>
      <c r="D38" s="34"/>
      <c r="E38" s="45"/>
      <c r="F38" s="45">
        <v>2</v>
      </c>
      <c r="G38" s="34">
        <v>4</v>
      </c>
      <c r="H38" s="34"/>
      <c r="I38" s="34"/>
      <c r="J38" s="34"/>
      <c r="K38" s="34">
        <v>5</v>
      </c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0.3234152652005175</v>
      </c>
      <c r="D39" s="34">
        <v>1</v>
      </c>
      <c r="E39" s="45"/>
      <c r="F39" s="45"/>
      <c r="G39" s="34"/>
      <c r="H39" s="34">
        <v>1</v>
      </c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3092</v>
      </c>
      <c r="C40" s="24"/>
      <c r="D40" s="23">
        <v>1471</v>
      </c>
      <c r="E40" s="23">
        <v>1106</v>
      </c>
      <c r="F40" s="23">
        <v>773</v>
      </c>
      <c r="G40" s="23">
        <v>796</v>
      </c>
      <c r="H40" s="29">
        <v>417</v>
      </c>
      <c r="I40" s="29">
        <v>2032</v>
      </c>
      <c r="J40" s="23">
        <v>100</v>
      </c>
      <c r="K40" s="23">
        <v>905</v>
      </c>
      <c r="L40" s="23">
        <v>55</v>
      </c>
      <c r="M40" s="23"/>
      <c r="N40" s="25">
        <v>81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00" priority="6" stopIfTrue="1" operator="equal">
      <formula>0</formula>
    </cfRule>
  </conditionalFormatting>
  <conditionalFormatting sqref="D17:N20">
    <cfRule type="cellIs" dxfId="199" priority="1" stopIfTrue="1" operator="equal">
      <formula>0</formula>
    </cfRule>
  </conditionalFormatting>
  <conditionalFormatting sqref="D23:N39">
    <cfRule type="cellIs" dxfId="198" priority="2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10</v>
      </c>
      <c r="C8" s="61">
        <f>(B8/$B$40)*1000</f>
        <v>3.4506556245686681</v>
      </c>
      <c r="D8" s="60">
        <f t="shared" ref="D8:N8" si="0">(SUM(D23:D39))+D15+D21</f>
        <v>4</v>
      </c>
      <c r="E8" s="60">
        <f t="shared" si="0"/>
        <v>1</v>
      </c>
      <c r="F8" s="60">
        <f t="shared" si="0"/>
        <v>4</v>
      </c>
      <c r="G8" s="60">
        <f t="shared" si="0"/>
        <v>5</v>
      </c>
      <c r="H8" s="60">
        <f t="shared" si="0"/>
        <v>0</v>
      </c>
      <c r="I8" s="60">
        <f t="shared" si="0"/>
        <v>10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0.69013112491373363</v>
      </c>
      <c r="D11" s="33">
        <v>1</v>
      </c>
      <c r="E11" s="33"/>
      <c r="F11" s="33">
        <v>2</v>
      </c>
      <c r="G11" s="33"/>
      <c r="H11" s="33"/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0.34506556245686681</v>
      </c>
      <c r="D13" s="34"/>
      <c r="E13" s="34">
        <v>1</v>
      </c>
      <c r="F13" s="34"/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1.0351966873706004</v>
      </c>
      <c r="D15" s="60">
        <f t="shared" ref="D15:N15" si="2">SUM(D11:D14)</f>
        <v>1</v>
      </c>
      <c r="E15" s="60">
        <f t="shared" si="2"/>
        <v>1</v>
      </c>
      <c r="F15" s="60">
        <f t="shared" si="2"/>
        <v>2</v>
      </c>
      <c r="G15" s="60">
        <f t="shared" si="2"/>
        <v>0</v>
      </c>
      <c r="H15" s="60">
        <f t="shared" si="2"/>
        <v>0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0.34506556245686681</v>
      </c>
      <c r="D18" s="34"/>
      <c r="E18" s="34"/>
      <c r="F18" s="34">
        <v>1</v>
      </c>
      <c r="G18" s="34"/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0.34506556245686681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0.69013112491373363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1</v>
      </c>
      <c r="H21" s="60">
        <f t="shared" si="4"/>
        <v>0</v>
      </c>
      <c r="I21" s="60">
        <f t="shared" si="4"/>
        <v>2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0.34506556245686681</v>
      </c>
      <c r="D23" s="33">
        <v>1</v>
      </c>
      <c r="E23" s="33"/>
      <c r="F23" s="33"/>
      <c r="G23" s="33">
        <v>1</v>
      </c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</v>
      </c>
      <c r="C34" s="17">
        <f t="shared" si="5"/>
        <v>1.0351966873706004</v>
      </c>
      <c r="D34" s="34">
        <v>1</v>
      </c>
      <c r="E34" s="45"/>
      <c r="F34" s="45">
        <v>1</v>
      </c>
      <c r="G34" s="34">
        <v>2</v>
      </c>
      <c r="H34" s="34"/>
      <c r="I34" s="34">
        <v>3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0.34506556245686681</v>
      </c>
      <c r="D39" s="34">
        <v>1</v>
      </c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2898</v>
      </c>
      <c r="C40" s="24"/>
      <c r="D40" s="23">
        <v>1386</v>
      </c>
      <c r="E40" s="23">
        <v>1028</v>
      </c>
      <c r="F40" s="23">
        <v>751</v>
      </c>
      <c r="G40" s="23">
        <v>748</v>
      </c>
      <c r="H40" s="23">
        <v>371</v>
      </c>
      <c r="I40" s="23">
        <v>2791</v>
      </c>
      <c r="J40" s="23">
        <v>73</v>
      </c>
      <c r="K40" s="23">
        <v>26</v>
      </c>
      <c r="L40" s="23">
        <v>8</v>
      </c>
      <c r="M40" s="23"/>
      <c r="N40" s="25">
        <v>121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97" priority="6" stopIfTrue="1" operator="equal">
      <formula>0</formula>
    </cfRule>
  </conditionalFormatting>
  <conditionalFormatting sqref="D17:N20">
    <cfRule type="cellIs" dxfId="196" priority="1" stopIfTrue="1" operator="equal">
      <formula>0</formula>
    </cfRule>
  </conditionalFormatting>
  <conditionalFormatting sqref="D23:N39">
    <cfRule type="cellIs" dxfId="195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7" width="6.28515625" bestFit="1" customWidth="1"/>
    <col min="8" max="8" width="6.28515625" customWidth="1"/>
    <col min="9" max="9" width="6.28515625" bestFit="1" customWidth="1"/>
    <col min="10" max="10" width="5.1406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2" customFormat="1" ht="12" x14ac:dyDescent="0.2">
      <c r="A8" s="15" t="s">
        <v>45</v>
      </c>
      <c r="B8" s="60">
        <f>(SUM(B23:B39))+B15+B21</f>
        <v>2</v>
      </c>
      <c r="C8" s="61">
        <f>(B8/$B$40)*1000</f>
        <v>3.2310177705977385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1</v>
      </c>
      <c r="G8" s="60">
        <f t="shared" si="0"/>
        <v>1</v>
      </c>
      <c r="H8" s="60">
        <f t="shared" si="0"/>
        <v>0</v>
      </c>
      <c r="I8" s="60">
        <f t="shared" si="0"/>
        <v>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2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30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4"/>
      <c r="I11"/>
      <c r="J11"/>
      <c r="K11"/>
      <c r="L11"/>
      <c r="M11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/>
      <c r="J12"/>
      <c r="K12"/>
      <c r="L12"/>
      <c r="M12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/>
      <c r="J13"/>
      <c r="K13"/>
      <c r="L13"/>
      <c r="M13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/>
      <c r="J14"/>
      <c r="K14"/>
      <c r="L14"/>
      <c r="M14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/>
      <c r="J17"/>
      <c r="K17"/>
      <c r="L17"/>
      <c r="M17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/>
      <c r="J18"/>
      <c r="K18"/>
      <c r="L18"/>
      <c r="M18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/>
      <c r="J19"/>
      <c r="K19"/>
      <c r="L19"/>
      <c r="M19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/>
      <c r="J20"/>
      <c r="K20"/>
      <c r="L20"/>
      <c r="M20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30"/>
      <c r="I22" s="30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4"/>
      <c r="I23"/>
      <c r="J23"/>
      <c r="K23"/>
      <c r="L23"/>
      <c r="M2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/>
      <c r="J24"/>
      <c r="K24"/>
      <c r="L24"/>
      <c r="M2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/>
      <c r="J25"/>
      <c r="K25"/>
      <c r="L25"/>
      <c r="M25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/>
      <c r="J26"/>
      <c r="K26"/>
      <c r="L26"/>
      <c r="M26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ht="12" customHeigh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5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5" s="2" customFormat="1" x14ac:dyDescent="0.2">
      <c r="A34" s="21" t="s">
        <v>38</v>
      </c>
      <c r="B34" s="16">
        <f t="shared" si="6"/>
        <v>1</v>
      </c>
      <c r="C34" s="17">
        <f t="shared" si="5"/>
        <v>1.6155088852988693</v>
      </c>
      <c r="D34" s="34"/>
      <c r="E34" s="45"/>
      <c r="F34" s="45">
        <v>1</v>
      </c>
      <c r="G34" s="34"/>
      <c r="H34" s="34"/>
      <c r="I34" s="34">
        <v>1</v>
      </c>
      <c r="J34" s="34"/>
      <c r="K34" s="34"/>
      <c r="L34" s="34"/>
      <c r="M34" s="34"/>
      <c r="N34" s="40"/>
    </row>
    <row r="35" spans="1:15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5" s="4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  <c r="O36" s="5"/>
    </row>
    <row r="37" spans="1:15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5" x14ac:dyDescent="0.2">
      <c r="A38" s="21" t="s">
        <v>42</v>
      </c>
      <c r="B38" s="16">
        <f t="shared" si="6"/>
        <v>1</v>
      </c>
      <c r="C38" s="17">
        <f t="shared" si="5"/>
        <v>1.6155088852988693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5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5" x14ac:dyDescent="0.2">
      <c r="A40" s="22" t="s">
        <v>52</v>
      </c>
      <c r="B40" s="23">
        <f>SUM(E40:H40)</f>
        <v>619</v>
      </c>
      <c r="C40" s="24"/>
      <c r="D40" s="23">
        <v>308</v>
      </c>
      <c r="E40" s="23">
        <v>223</v>
      </c>
      <c r="F40" s="23">
        <v>139</v>
      </c>
      <c r="G40" s="23">
        <v>171</v>
      </c>
      <c r="H40" s="23">
        <v>86</v>
      </c>
      <c r="I40" s="23">
        <v>587</v>
      </c>
      <c r="J40" s="23">
        <v>21</v>
      </c>
      <c r="K40" s="23">
        <v>8</v>
      </c>
      <c r="L40" s="23">
        <v>3</v>
      </c>
      <c r="M40" s="23"/>
      <c r="N40" s="25">
        <v>23</v>
      </c>
    </row>
    <row r="41" spans="1:15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5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5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1:N2"/>
    <mergeCell ref="A3:N4"/>
    <mergeCell ref="A41:N43"/>
  </mergeCells>
  <phoneticPr fontId="5" type="noConversion"/>
  <conditionalFormatting sqref="D11:H14 N11:N14 N23:N26">
    <cfRule type="cellIs" dxfId="250" priority="7" stopIfTrue="1" operator="equal">
      <formula>0</formula>
    </cfRule>
  </conditionalFormatting>
  <conditionalFormatting sqref="D17:H20">
    <cfRule type="cellIs" dxfId="249" priority="3" stopIfTrue="1" operator="equal">
      <formula>0</formula>
    </cfRule>
  </conditionalFormatting>
  <conditionalFormatting sqref="D23:H39">
    <cfRule type="cellIs" dxfId="248" priority="2" stopIfTrue="1" operator="equal">
      <formula>0</formula>
    </cfRule>
  </conditionalFormatting>
  <conditionalFormatting sqref="I27:N39">
    <cfRule type="cellIs" dxfId="247" priority="5" stopIfTrue="1" operator="equal">
      <formula>0</formula>
    </cfRule>
  </conditionalFormatting>
  <conditionalFormatting sqref="N17:N20">
    <cfRule type="cellIs" dxfId="24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0.12221950623319482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1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>SUM(D11:D14)</f>
        <v>0</v>
      </c>
      <c r="E15" s="60">
        <f t="shared" ref="E15:N15" si="2">SUM(E11:E14)</f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0.12221950623319482</v>
      </c>
      <c r="D37" s="34"/>
      <c r="E37" s="45"/>
      <c r="F37" s="45"/>
      <c r="G37" s="34"/>
      <c r="H37" s="34">
        <v>1</v>
      </c>
      <c r="I37" s="34"/>
      <c r="J37" s="34"/>
      <c r="K37" s="34"/>
      <c r="L37" s="34"/>
      <c r="M37" s="34">
        <v>1</v>
      </c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8182</v>
      </c>
      <c r="C40" s="24"/>
      <c r="D40" s="23">
        <v>4066</v>
      </c>
      <c r="E40" s="23">
        <v>2916</v>
      </c>
      <c r="F40" s="23">
        <v>2038</v>
      </c>
      <c r="G40" s="23">
        <v>2120</v>
      </c>
      <c r="H40" s="23">
        <v>1108</v>
      </c>
      <c r="I40" s="23">
        <v>7654</v>
      </c>
      <c r="J40" s="23">
        <v>314</v>
      </c>
      <c r="K40" s="23">
        <v>45</v>
      </c>
      <c r="L40" s="23">
        <v>169</v>
      </c>
      <c r="M40" s="23"/>
      <c r="N40" s="25">
        <v>585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94" priority="6" stopIfTrue="1" operator="equal">
      <formula>0</formula>
    </cfRule>
  </conditionalFormatting>
  <conditionalFormatting sqref="D17:N20">
    <cfRule type="cellIs" dxfId="193" priority="1" stopIfTrue="1" operator="equal">
      <formula>0</formula>
    </cfRule>
  </conditionalFormatting>
  <conditionalFormatting sqref="D23:N39">
    <cfRule type="cellIs" dxfId="192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27</v>
      </c>
      <c r="C8" s="61">
        <f>(B8/$B$40)*1000</f>
        <v>24.085637823371989</v>
      </c>
      <c r="D8" s="60">
        <f t="shared" ref="D8:N8" si="0">(SUM(D23:D39))+D15+D21</f>
        <v>4</v>
      </c>
      <c r="E8" s="60">
        <f t="shared" si="0"/>
        <v>2</v>
      </c>
      <c r="F8" s="60">
        <f t="shared" si="0"/>
        <v>6</v>
      </c>
      <c r="G8" s="60">
        <f t="shared" si="0"/>
        <v>13</v>
      </c>
      <c r="H8" s="60">
        <f t="shared" si="0"/>
        <v>6</v>
      </c>
      <c r="I8" s="60">
        <f t="shared" si="0"/>
        <v>22</v>
      </c>
      <c r="J8" s="60">
        <f t="shared" si="0"/>
        <v>5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0.89206066012488849</v>
      </c>
      <c r="D11" s="33"/>
      <c r="E11" s="33"/>
      <c r="F11" s="33">
        <v>1</v>
      </c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0.89206066012488849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1.784121320249777</v>
      </c>
      <c r="D18" s="34">
        <v>1</v>
      </c>
      <c r="E18" s="34"/>
      <c r="F18" s="34"/>
      <c r="G18" s="34">
        <v>2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4</v>
      </c>
      <c r="C19" s="17">
        <f>(B19/$B$40)*1000</f>
        <v>3.568242640499554</v>
      </c>
      <c r="D19" s="34">
        <v>1</v>
      </c>
      <c r="E19" s="34">
        <v>1</v>
      </c>
      <c r="F19" s="34">
        <v>2</v>
      </c>
      <c r="G19" s="34">
        <v>1</v>
      </c>
      <c r="H19" s="34"/>
      <c r="I19" s="34">
        <v>4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5.3523639607493303</v>
      </c>
      <c r="D21" s="60">
        <f>SUM(D17:D20)</f>
        <v>2</v>
      </c>
      <c r="E21" s="60">
        <f t="shared" ref="E21:N21" si="4">SUM(E17:E20)</f>
        <v>1</v>
      </c>
      <c r="F21" s="60">
        <f t="shared" si="4"/>
        <v>2</v>
      </c>
      <c r="G21" s="60">
        <f t="shared" si="4"/>
        <v>3</v>
      </c>
      <c r="H21" s="60">
        <f t="shared" si="4"/>
        <v>0</v>
      </c>
      <c r="I21" s="60">
        <f t="shared" si="4"/>
        <v>6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</v>
      </c>
      <c r="C23" s="17">
        <f t="shared" ref="C23:C39" si="5">(B23/$B$40)*1000</f>
        <v>5.3523639607493303</v>
      </c>
      <c r="D23" s="33">
        <v>1</v>
      </c>
      <c r="E23" s="33">
        <v>1</v>
      </c>
      <c r="F23" s="33">
        <v>1</v>
      </c>
      <c r="G23" s="33">
        <v>1</v>
      </c>
      <c r="H23" s="33">
        <v>3</v>
      </c>
      <c r="I23" s="33">
        <v>6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0.89206066012488849</v>
      </c>
      <c r="D31" s="34"/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4</v>
      </c>
      <c r="C32" s="17">
        <f t="shared" si="5"/>
        <v>3.568242640499554</v>
      </c>
      <c r="D32" s="34">
        <v>1</v>
      </c>
      <c r="E32" s="45"/>
      <c r="F32" s="45">
        <v>1</v>
      </c>
      <c r="G32" s="34">
        <v>3</v>
      </c>
      <c r="H32" s="34"/>
      <c r="I32" s="34">
        <v>4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9</v>
      </c>
      <c r="C34" s="17">
        <f t="shared" si="5"/>
        <v>8.0285459411239959</v>
      </c>
      <c r="D34" s="34"/>
      <c r="E34" s="45"/>
      <c r="F34" s="45">
        <v>1</v>
      </c>
      <c r="G34" s="34">
        <v>5</v>
      </c>
      <c r="H34" s="34">
        <v>3</v>
      </c>
      <c r="I34" s="34">
        <v>4</v>
      </c>
      <c r="J34" s="34">
        <v>5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1121</v>
      </c>
      <c r="C40" s="24"/>
      <c r="D40" s="23">
        <v>519</v>
      </c>
      <c r="E40" s="23">
        <v>392</v>
      </c>
      <c r="F40" s="23">
        <v>273</v>
      </c>
      <c r="G40" s="23">
        <v>318</v>
      </c>
      <c r="H40" s="23">
        <v>138</v>
      </c>
      <c r="I40" s="23">
        <v>1059</v>
      </c>
      <c r="J40" s="23">
        <v>36</v>
      </c>
      <c r="K40" s="23">
        <v>16</v>
      </c>
      <c r="L40" s="23">
        <v>10</v>
      </c>
      <c r="M40" s="23"/>
      <c r="N40" s="25">
        <v>60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91" priority="6" stopIfTrue="1" operator="equal">
      <formula>0</formula>
    </cfRule>
  </conditionalFormatting>
  <conditionalFormatting sqref="D17:N20">
    <cfRule type="cellIs" dxfId="190" priority="1" stopIfTrue="1" operator="equal">
      <formula>0</formula>
    </cfRule>
  </conditionalFormatting>
  <conditionalFormatting sqref="D23:N39">
    <cfRule type="cellIs" dxfId="189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78</v>
      </c>
      <c r="C8" s="61">
        <f>(B8/$B$40)*1000</f>
        <v>23.124814705010376</v>
      </c>
      <c r="D8" s="60">
        <f t="shared" ref="D8:N8" si="0">(SUM(D23:D39))+D15+D21</f>
        <v>24</v>
      </c>
      <c r="E8" s="60">
        <f t="shared" si="0"/>
        <v>12</v>
      </c>
      <c r="F8" s="60">
        <f t="shared" si="0"/>
        <v>32</v>
      </c>
      <c r="G8" s="60">
        <f t="shared" si="0"/>
        <v>20</v>
      </c>
      <c r="H8" s="60">
        <f t="shared" si="0"/>
        <v>14</v>
      </c>
      <c r="I8" s="60">
        <f t="shared" si="0"/>
        <v>56</v>
      </c>
      <c r="J8" s="60">
        <f t="shared" si="0"/>
        <v>5</v>
      </c>
      <c r="K8" s="60">
        <f t="shared" si="0"/>
        <v>3</v>
      </c>
      <c r="L8" s="60">
        <f t="shared" si="0"/>
        <v>0</v>
      </c>
      <c r="M8" s="60">
        <f t="shared" si="0"/>
        <v>14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7</v>
      </c>
      <c r="C11" s="17">
        <f>(B11/$B$40)*1000</f>
        <v>2.0753038837829827</v>
      </c>
      <c r="D11" s="33">
        <v>1</v>
      </c>
      <c r="E11" s="33">
        <v>2</v>
      </c>
      <c r="F11" s="33">
        <v>1</v>
      </c>
      <c r="G11" s="33">
        <v>4</v>
      </c>
      <c r="H11" s="33"/>
      <c r="I11" s="33">
        <v>4</v>
      </c>
      <c r="J11" s="44">
        <v>1</v>
      </c>
      <c r="K11" s="44"/>
      <c r="L11" s="44"/>
      <c r="M11" s="44">
        <v>2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0.29647198339756892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8</v>
      </c>
      <c r="C15" s="61">
        <f>(B15/B40)*1000</f>
        <v>2.3717758671805513</v>
      </c>
      <c r="D15" s="60">
        <f t="shared" ref="D15:N15" si="2">SUM(D11:D14)</f>
        <v>1</v>
      </c>
      <c r="E15" s="60">
        <f t="shared" si="2"/>
        <v>2</v>
      </c>
      <c r="F15" s="60">
        <f t="shared" si="2"/>
        <v>2</v>
      </c>
      <c r="G15" s="60">
        <f t="shared" si="2"/>
        <v>4</v>
      </c>
      <c r="H15" s="60">
        <f t="shared" si="2"/>
        <v>0</v>
      </c>
      <c r="I15" s="60">
        <f t="shared" si="2"/>
        <v>5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0.29647198339756892</v>
      </c>
      <c r="D18" s="34"/>
      <c r="E18" s="34"/>
      <c r="F18" s="34"/>
      <c r="G18" s="34"/>
      <c r="H18" s="34">
        <v>1</v>
      </c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19</v>
      </c>
      <c r="C19" s="17">
        <f>(B19/$B$40)*1000</f>
        <v>5.6329676845538099</v>
      </c>
      <c r="D19" s="34">
        <v>9</v>
      </c>
      <c r="E19" s="34">
        <v>4</v>
      </c>
      <c r="F19" s="34">
        <v>9</v>
      </c>
      <c r="G19" s="34">
        <v>2</v>
      </c>
      <c r="H19" s="34">
        <v>4</v>
      </c>
      <c r="I19" s="34">
        <v>9</v>
      </c>
      <c r="J19" s="34">
        <v>2</v>
      </c>
      <c r="K19" s="34">
        <v>1</v>
      </c>
      <c r="L19" s="34"/>
      <c r="M19" s="34">
        <v>7</v>
      </c>
      <c r="N19" s="40"/>
    </row>
    <row r="20" spans="1:14" s="2" customFormat="1" x14ac:dyDescent="0.2">
      <c r="A20" s="21" t="s">
        <v>25</v>
      </c>
      <c r="B20" s="16">
        <f t="shared" si="3"/>
        <v>11</v>
      </c>
      <c r="C20" s="17">
        <f>(B20/$B$40)*1000</f>
        <v>3.2611918173732581</v>
      </c>
      <c r="D20" s="34"/>
      <c r="E20" s="34"/>
      <c r="F20" s="34">
        <v>8</v>
      </c>
      <c r="G20" s="34">
        <v>2</v>
      </c>
      <c r="H20" s="34">
        <v>1</v>
      </c>
      <c r="I20" s="34">
        <v>10</v>
      </c>
      <c r="J20" s="34"/>
      <c r="K20" s="34"/>
      <c r="L20" s="34"/>
      <c r="M20" s="34">
        <v>1</v>
      </c>
      <c r="N20" s="40"/>
    </row>
    <row r="21" spans="1:14" s="2" customFormat="1" ht="12" x14ac:dyDescent="0.2">
      <c r="A21" s="63" t="s">
        <v>26</v>
      </c>
      <c r="B21" s="60">
        <f>SUM(B17:B20)</f>
        <v>31</v>
      </c>
      <c r="C21" s="61">
        <f>(B21/$B$40)*1000</f>
        <v>9.1906314853246371</v>
      </c>
      <c r="D21" s="60">
        <f>SUM(D17:D20)</f>
        <v>9</v>
      </c>
      <c r="E21" s="60">
        <f t="shared" ref="E21:N21" si="4">SUM(E17:E20)</f>
        <v>4</v>
      </c>
      <c r="F21" s="60">
        <f t="shared" si="4"/>
        <v>17</v>
      </c>
      <c r="G21" s="60">
        <f t="shared" si="4"/>
        <v>4</v>
      </c>
      <c r="H21" s="60">
        <f t="shared" si="4"/>
        <v>6</v>
      </c>
      <c r="I21" s="60">
        <f t="shared" si="4"/>
        <v>20</v>
      </c>
      <c r="J21" s="60">
        <f t="shared" si="4"/>
        <v>2</v>
      </c>
      <c r="K21" s="60">
        <f t="shared" si="4"/>
        <v>1</v>
      </c>
      <c r="L21" s="60">
        <f t="shared" si="4"/>
        <v>0</v>
      </c>
      <c r="M21" s="60">
        <f t="shared" si="4"/>
        <v>8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12</v>
      </c>
      <c r="C23" s="17">
        <f t="shared" ref="C23:C39" si="5">(B23/$B$40)*1000</f>
        <v>3.5576638007708272</v>
      </c>
      <c r="D23" s="33">
        <v>5</v>
      </c>
      <c r="E23" s="33">
        <v>1</v>
      </c>
      <c r="F23" s="33">
        <v>6</v>
      </c>
      <c r="G23" s="33">
        <v>3</v>
      </c>
      <c r="H23" s="33">
        <v>2</v>
      </c>
      <c r="I23" s="33">
        <v>8</v>
      </c>
      <c r="J23" s="33"/>
      <c r="K23" s="33">
        <v>1</v>
      </c>
      <c r="L23" s="33"/>
      <c r="M23" s="33">
        <v>3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0.29647198339756892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1.4823599169878448</v>
      </c>
      <c r="D31" s="34">
        <v>4</v>
      </c>
      <c r="E31" s="45"/>
      <c r="F31" s="45">
        <v>2</v>
      </c>
      <c r="G31" s="34">
        <v>1</v>
      </c>
      <c r="H31" s="34">
        <v>2</v>
      </c>
      <c r="I31" s="34">
        <v>3</v>
      </c>
      <c r="J31" s="34"/>
      <c r="K31" s="34">
        <v>1</v>
      </c>
      <c r="L31" s="34"/>
      <c r="M31" s="34">
        <v>1</v>
      </c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0.59294396679513783</v>
      </c>
      <c r="D32" s="34">
        <v>2</v>
      </c>
      <c r="E32" s="45"/>
      <c r="F32" s="45">
        <v>1</v>
      </c>
      <c r="G32" s="34">
        <v>1</v>
      </c>
      <c r="H32" s="34"/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11</v>
      </c>
      <c r="C34" s="17">
        <f t="shared" si="5"/>
        <v>3.2611918173732581</v>
      </c>
      <c r="D34" s="34">
        <v>3</v>
      </c>
      <c r="E34" s="45">
        <v>2</v>
      </c>
      <c r="F34" s="45">
        <v>3</v>
      </c>
      <c r="G34" s="34">
        <v>4</v>
      </c>
      <c r="H34" s="34">
        <v>2</v>
      </c>
      <c r="I34" s="34">
        <v>9</v>
      </c>
      <c r="J34" s="34">
        <v>2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2</v>
      </c>
      <c r="C37" s="17">
        <f t="shared" si="5"/>
        <v>0.59294396679513783</v>
      </c>
      <c r="D37" s="34"/>
      <c r="E37" s="45"/>
      <c r="F37" s="45"/>
      <c r="G37" s="34">
        <v>1</v>
      </c>
      <c r="H37" s="34">
        <v>1</v>
      </c>
      <c r="I37" s="34">
        <v>2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1.7788319003854136</v>
      </c>
      <c r="D38" s="34"/>
      <c r="E38" s="45">
        <v>3</v>
      </c>
      <c r="F38" s="45">
        <v>1</v>
      </c>
      <c r="G38" s="34">
        <v>2</v>
      </c>
      <c r="H38" s="34"/>
      <c r="I38" s="34">
        <v>6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3373</v>
      </c>
      <c r="C40" s="24"/>
      <c r="D40" s="23">
        <v>1645</v>
      </c>
      <c r="E40" s="23">
        <v>1217</v>
      </c>
      <c r="F40" s="23">
        <v>843</v>
      </c>
      <c r="G40" s="23">
        <v>864</v>
      </c>
      <c r="H40" s="23">
        <v>449</v>
      </c>
      <c r="I40" s="23">
        <v>3090</v>
      </c>
      <c r="J40" s="23">
        <v>97</v>
      </c>
      <c r="K40" s="23">
        <v>153</v>
      </c>
      <c r="L40" s="23">
        <v>33</v>
      </c>
      <c r="M40" s="23"/>
      <c r="N40" s="25">
        <v>88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88" priority="6" stopIfTrue="1" operator="equal">
      <formula>0</formula>
    </cfRule>
  </conditionalFormatting>
  <conditionalFormatting sqref="D17:N20">
    <cfRule type="cellIs" dxfId="187" priority="1" stopIfTrue="1" operator="equal">
      <formula>0</formula>
    </cfRule>
  </conditionalFormatting>
  <conditionalFormatting sqref="D23:N39">
    <cfRule type="cellIs" dxfId="186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7</v>
      </c>
      <c r="C8" s="61">
        <f>(B8/$B$40)*1000</f>
        <v>2.9069767441860463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2</v>
      </c>
      <c r="G8" s="60">
        <f t="shared" si="0"/>
        <v>2</v>
      </c>
      <c r="H8" s="60">
        <f t="shared" si="0"/>
        <v>3</v>
      </c>
      <c r="I8" s="60">
        <f t="shared" si="0"/>
        <v>7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0.41528239202657807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0.41528239202657807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0.41528239202657807</v>
      </c>
      <c r="D23" s="33"/>
      <c r="E23" s="33"/>
      <c r="F23" s="33">
        <v>1</v>
      </c>
      <c r="G23" s="33"/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0.41528239202657807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1.2458471760797341</v>
      </c>
      <c r="D31" s="34"/>
      <c r="E31" s="45"/>
      <c r="F31" s="45"/>
      <c r="G31" s="34">
        <v>1</v>
      </c>
      <c r="H31" s="34">
        <v>2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0.41528239202657807</v>
      </c>
      <c r="D34" s="34"/>
      <c r="E34" s="45"/>
      <c r="F34" s="45">
        <v>1</v>
      </c>
      <c r="G34" s="34"/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2408</v>
      </c>
      <c r="C40" s="24"/>
      <c r="D40" s="23">
        <v>1148</v>
      </c>
      <c r="E40" s="23">
        <v>844</v>
      </c>
      <c r="F40" s="23">
        <v>609</v>
      </c>
      <c r="G40" s="23">
        <v>640</v>
      </c>
      <c r="H40" s="23">
        <v>315</v>
      </c>
      <c r="I40" s="23">
        <v>2304</v>
      </c>
      <c r="J40" s="23">
        <v>36</v>
      </c>
      <c r="K40" s="23">
        <v>40</v>
      </c>
      <c r="L40" s="23">
        <v>28</v>
      </c>
      <c r="M40" s="23"/>
      <c r="N40" s="25">
        <v>83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85" priority="6" stopIfTrue="1" operator="equal">
      <formula>0</formula>
    </cfRule>
  </conditionalFormatting>
  <conditionalFormatting sqref="D17:N20">
    <cfRule type="cellIs" dxfId="184" priority="1" stopIfTrue="1" operator="equal">
      <formula>0</formula>
    </cfRule>
  </conditionalFormatting>
  <conditionalFormatting sqref="D23:N39">
    <cfRule type="cellIs" dxfId="183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14</v>
      </c>
      <c r="C8" s="61">
        <f>(B8/$B$40)*1000</f>
        <v>1.3535724644687228</v>
      </c>
      <c r="D8" s="60">
        <f t="shared" ref="D8:N8" si="0">(SUM(D23:D39))+D15+D21</f>
        <v>7</v>
      </c>
      <c r="E8" s="60">
        <f t="shared" si="0"/>
        <v>6</v>
      </c>
      <c r="F8" s="60">
        <f t="shared" si="0"/>
        <v>3</v>
      </c>
      <c r="G8" s="60">
        <f t="shared" si="0"/>
        <v>2</v>
      </c>
      <c r="H8" s="60">
        <f t="shared" si="0"/>
        <v>3</v>
      </c>
      <c r="I8" s="60">
        <f t="shared" si="0"/>
        <v>11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</v>
      </c>
      <c r="C11" s="17">
        <f>(B11/$B$40)*1000</f>
        <v>0.38673498984820653</v>
      </c>
      <c r="D11" s="33">
        <v>4</v>
      </c>
      <c r="E11" s="33"/>
      <c r="F11" s="33"/>
      <c r="G11" s="33">
        <v>2</v>
      </c>
      <c r="H11" s="33">
        <v>2</v>
      </c>
      <c r="I11" s="33">
        <v>2</v>
      </c>
      <c r="J11" s="44">
        <v>2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0.38673498984820653</v>
      </c>
      <c r="D15" s="60">
        <f t="shared" ref="D15:N15" si="2">SUM(D11:D14)</f>
        <v>4</v>
      </c>
      <c r="E15" s="60">
        <f t="shared" si="2"/>
        <v>0</v>
      </c>
      <c r="F15" s="60">
        <f t="shared" si="2"/>
        <v>0</v>
      </c>
      <c r="G15" s="60">
        <f t="shared" si="2"/>
        <v>2</v>
      </c>
      <c r="H15" s="60">
        <f t="shared" si="2"/>
        <v>2</v>
      </c>
      <c r="I15" s="60">
        <f t="shared" si="2"/>
        <v>2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0.29005124238615487</v>
      </c>
      <c r="D23" s="33"/>
      <c r="E23" s="33">
        <v>2</v>
      </c>
      <c r="F23" s="33"/>
      <c r="G23" s="33"/>
      <c r="H23" s="33">
        <v>1</v>
      </c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9.6683747462051634E-2</v>
      </c>
      <c r="D24" s="34"/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0.19336749492410327</v>
      </c>
      <c r="D34" s="34"/>
      <c r="E34" s="45">
        <v>1</v>
      </c>
      <c r="F34" s="45">
        <v>1</v>
      </c>
      <c r="G34" s="34"/>
      <c r="H34" s="34"/>
      <c r="I34" s="34">
        <v>1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4</v>
      </c>
      <c r="C38" s="17">
        <f t="shared" si="5"/>
        <v>0.38673498984820653</v>
      </c>
      <c r="D38" s="34">
        <v>3</v>
      </c>
      <c r="E38" s="45">
        <v>3</v>
      </c>
      <c r="F38" s="45">
        <v>1</v>
      </c>
      <c r="G38" s="34"/>
      <c r="H38" s="34"/>
      <c r="I38" s="34">
        <v>4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10343</v>
      </c>
      <c r="C40" s="24"/>
      <c r="D40" s="23">
        <v>5062</v>
      </c>
      <c r="E40" s="23">
        <v>3775</v>
      </c>
      <c r="F40" s="23">
        <v>2632</v>
      </c>
      <c r="G40" s="23">
        <v>2618</v>
      </c>
      <c r="H40" s="23">
        <v>1318</v>
      </c>
      <c r="I40" s="23">
        <v>8851</v>
      </c>
      <c r="J40" s="23">
        <v>1151</v>
      </c>
      <c r="K40" s="23">
        <v>88</v>
      </c>
      <c r="L40" s="23">
        <v>253</v>
      </c>
      <c r="M40" s="23"/>
      <c r="N40" s="25">
        <v>910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82" priority="6" stopIfTrue="1" operator="equal">
      <formula>0</formula>
    </cfRule>
  </conditionalFormatting>
  <conditionalFormatting sqref="D17:N20">
    <cfRule type="cellIs" dxfId="181" priority="1" stopIfTrue="1" operator="equal">
      <formula>0</formula>
    </cfRule>
  </conditionalFormatting>
  <conditionalFormatting sqref="D23:N39">
    <cfRule type="cellIs" dxfId="180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N43"/>
  <sheetViews>
    <sheetView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</v>
      </c>
      <c r="C8" s="61">
        <f>(B8/$B$40)*1000</f>
        <v>2.6263952724885091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3</v>
      </c>
      <c r="H8" s="60">
        <f t="shared" si="0"/>
        <v>5</v>
      </c>
      <c r="I8" s="60">
        <f t="shared" si="0"/>
        <v>8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0.32829940906106364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0.32829940906106364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0.32829940906106364</v>
      </c>
      <c r="D23" s="33"/>
      <c r="E23" s="33"/>
      <c r="F23" s="33"/>
      <c r="G23" s="33"/>
      <c r="H23" s="33">
        <v>1</v>
      </c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0.32829940906106364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0.98489822718319098</v>
      </c>
      <c r="D31" s="34"/>
      <c r="E31" s="45"/>
      <c r="F31" s="45"/>
      <c r="G31" s="34"/>
      <c r="H31" s="34">
        <v>3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0.65659881812212728</v>
      </c>
      <c r="D34" s="34"/>
      <c r="E34" s="45"/>
      <c r="F34" s="45"/>
      <c r="G34" s="34">
        <v>2</v>
      </c>
      <c r="H34" s="34"/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3046</v>
      </c>
      <c r="C40" s="24"/>
      <c r="D40" s="23">
        <v>1444</v>
      </c>
      <c r="E40" s="23">
        <v>1087</v>
      </c>
      <c r="F40" s="23">
        <v>794</v>
      </c>
      <c r="G40" s="23">
        <v>770</v>
      </c>
      <c r="H40" s="23">
        <v>395</v>
      </c>
      <c r="I40" s="23">
        <v>2809</v>
      </c>
      <c r="J40" s="23">
        <v>61</v>
      </c>
      <c r="K40" s="23">
        <v>149</v>
      </c>
      <c r="L40" s="23">
        <v>27</v>
      </c>
      <c r="M40" s="23"/>
      <c r="N40" s="25">
        <v>86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79" priority="6" stopIfTrue="1" operator="equal">
      <formula>0</formula>
    </cfRule>
  </conditionalFormatting>
  <conditionalFormatting sqref="D17:N20">
    <cfRule type="cellIs" dxfId="178" priority="1" stopIfTrue="1" operator="equal">
      <formula>0</formula>
    </cfRule>
  </conditionalFormatting>
  <conditionalFormatting sqref="D23:N39">
    <cfRule type="cellIs" dxfId="177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6.42578125" bestFit="1" customWidth="1"/>
    <col min="8" max="8" width="6.42578125" customWidth="1"/>
    <col min="9" max="10" width="6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526</v>
      </c>
      <c r="C8" s="61">
        <f>(B8/$B$40)*1000</f>
        <v>12.575609056351162</v>
      </c>
      <c r="D8" s="60">
        <f t="shared" ref="D8:N8" si="0">(SUM(D23:D39))+D15+D21</f>
        <v>156</v>
      </c>
      <c r="E8" s="60">
        <f t="shared" si="0"/>
        <v>31</v>
      </c>
      <c r="F8" s="60">
        <f t="shared" si="0"/>
        <v>118</v>
      </c>
      <c r="G8" s="60">
        <f t="shared" si="0"/>
        <v>236</v>
      </c>
      <c r="H8" s="60">
        <f t="shared" si="0"/>
        <v>141</v>
      </c>
      <c r="I8" s="60">
        <f t="shared" si="0"/>
        <v>229</v>
      </c>
      <c r="J8" s="60">
        <f t="shared" si="0"/>
        <v>284</v>
      </c>
      <c r="K8" s="60">
        <f t="shared" si="0"/>
        <v>0</v>
      </c>
      <c r="L8" s="60">
        <f t="shared" si="0"/>
        <v>1</v>
      </c>
      <c r="M8" s="60">
        <f t="shared" si="0"/>
        <v>12</v>
      </c>
      <c r="N8" s="62">
        <f t="shared" si="0"/>
        <v>4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44</v>
      </c>
      <c r="C11" s="17">
        <f>(B11/$B$40)*1000</f>
        <v>1.0519520883639755</v>
      </c>
      <c r="D11" s="33">
        <v>14</v>
      </c>
      <c r="E11" s="33">
        <v>4</v>
      </c>
      <c r="F11" s="33">
        <v>12</v>
      </c>
      <c r="G11" s="33">
        <v>22</v>
      </c>
      <c r="H11" s="33">
        <v>6</v>
      </c>
      <c r="I11" s="33">
        <v>22</v>
      </c>
      <c r="J11" s="44">
        <v>20</v>
      </c>
      <c r="K11" s="44"/>
      <c r="L11" s="44"/>
      <c r="M11" s="44">
        <v>2</v>
      </c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3</v>
      </c>
      <c r="C12" s="17">
        <f>(B12/$B$40)*1000</f>
        <v>7.1724006024816503E-2</v>
      </c>
      <c r="D12" s="34"/>
      <c r="E12" s="34"/>
      <c r="F12" s="34">
        <v>1</v>
      </c>
      <c r="G12" s="34"/>
      <c r="H12" s="34">
        <v>2</v>
      </c>
      <c r="I12" s="34"/>
      <c r="J12" s="45">
        <v>3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7</v>
      </c>
      <c r="C13" s="17">
        <f>(B13/$B$40)*1000</f>
        <v>0.16735601405790518</v>
      </c>
      <c r="D13" s="34"/>
      <c r="E13" s="34">
        <v>2</v>
      </c>
      <c r="F13" s="34">
        <v>2</v>
      </c>
      <c r="G13" s="34">
        <v>2</v>
      </c>
      <c r="H13" s="34">
        <v>1</v>
      </c>
      <c r="I13" s="34">
        <v>5</v>
      </c>
      <c r="J13" s="45">
        <v>2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5</v>
      </c>
      <c r="C14" s="17">
        <f>(B14/$B$40)*1000</f>
        <v>0.11954001004136085</v>
      </c>
      <c r="D14" s="34"/>
      <c r="E14" s="34"/>
      <c r="F14" s="34">
        <v>3</v>
      </c>
      <c r="G14" s="34"/>
      <c r="H14" s="34">
        <v>2</v>
      </c>
      <c r="I14" s="34"/>
      <c r="J14" s="45">
        <v>5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59</v>
      </c>
      <c r="C15" s="61">
        <f>(B15/B40)*1000</f>
        <v>1.410572118488058</v>
      </c>
      <c r="D15" s="60">
        <f t="shared" ref="D15:N15" si="2">SUM(D11:D14)</f>
        <v>14</v>
      </c>
      <c r="E15" s="60">
        <f t="shared" si="2"/>
        <v>6</v>
      </c>
      <c r="F15" s="60">
        <f t="shared" si="2"/>
        <v>18</v>
      </c>
      <c r="G15" s="60">
        <f t="shared" si="2"/>
        <v>24</v>
      </c>
      <c r="H15" s="60">
        <f t="shared" si="2"/>
        <v>11</v>
      </c>
      <c r="I15" s="60">
        <f t="shared" si="2"/>
        <v>27</v>
      </c>
      <c r="J15" s="60">
        <f t="shared" si="2"/>
        <v>30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16</v>
      </c>
      <c r="C18" s="17">
        <f>(B18/$B$40)*1000</f>
        <v>0.3825280321323547</v>
      </c>
      <c r="D18" s="34">
        <v>2</v>
      </c>
      <c r="E18" s="34"/>
      <c r="F18" s="34">
        <v>4</v>
      </c>
      <c r="G18" s="34">
        <v>6</v>
      </c>
      <c r="H18" s="34">
        <v>6</v>
      </c>
      <c r="I18" s="34">
        <v>7</v>
      </c>
      <c r="J18" s="34">
        <v>9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80</v>
      </c>
      <c r="C19" s="17">
        <f>(B19/$B$40)*1000</f>
        <v>1.9126401606617736</v>
      </c>
      <c r="D19" s="34">
        <v>40</v>
      </c>
      <c r="E19" s="34">
        <v>4</v>
      </c>
      <c r="F19" s="34">
        <v>14</v>
      </c>
      <c r="G19" s="34">
        <v>37</v>
      </c>
      <c r="H19" s="34">
        <v>25</v>
      </c>
      <c r="I19" s="34">
        <v>30</v>
      </c>
      <c r="J19" s="34">
        <v>45</v>
      </c>
      <c r="K19" s="34"/>
      <c r="L19" s="34"/>
      <c r="M19" s="34">
        <v>5</v>
      </c>
      <c r="N19" s="40">
        <v>2</v>
      </c>
    </row>
    <row r="20" spans="1:14" s="2" customFormat="1" x14ac:dyDescent="0.2">
      <c r="A20" s="21" t="s">
        <v>25</v>
      </c>
      <c r="B20" s="16">
        <f t="shared" si="3"/>
        <v>41</v>
      </c>
      <c r="C20" s="17">
        <f>(B20/$B$40)*1000</f>
        <v>0.98022808233915903</v>
      </c>
      <c r="D20" s="34">
        <v>3</v>
      </c>
      <c r="E20" s="34"/>
      <c r="F20" s="34">
        <v>4</v>
      </c>
      <c r="G20" s="34">
        <v>26</v>
      </c>
      <c r="H20" s="34">
        <v>11</v>
      </c>
      <c r="I20" s="34">
        <v>9</v>
      </c>
      <c r="J20" s="34">
        <v>32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137</v>
      </c>
      <c r="C21" s="61">
        <f>(B21/$B$40)*1000</f>
        <v>3.275396275133287</v>
      </c>
      <c r="D21" s="60">
        <f>SUM(D17:D20)</f>
        <v>45</v>
      </c>
      <c r="E21" s="60">
        <f t="shared" ref="E21:N21" si="4">SUM(E17:E20)</f>
        <v>4</v>
      </c>
      <c r="F21" s="60">
        <f t="shared" si="4"/>
        <v>22</v>
      </c>
      <c r="G21" s="60">
        <f t="shared" si="4"/>
        <v>69</v>
      </c>
      <c r="H21" s="60">
        <f t="shared" si="4"/>
        <v>42</v>
      </c>
      <c r="I21" s="60">
        <f t="shared" si="4"/>
        <v>46</v>
      </c>
      <c r="J21" s="60">
        <f t="shared" si="4"/>
        <v>86</v>
      </c>
      <c r="K21" s="60">
        <f t="shared" si="4"/>
        <v>0</v>
      </c>
      <c r="L21" s="60">
        <f t="shared" si="4"/>
        <v>0</v>
      </c>
      <c r="M21" s="60">
        <f t="shared" si="4"/>
        <v>5</v>
      </c>
      <c r="N21" s="65">
        <f t="shared" si="4"/>
        <v>2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78</v>
      </c>
      <c r="C23" s="17">
        <f t="shared" ref="C23:C39" si="5">(B23/$B$40)*1000</f>
        <v>1.864824156645229</v>
      </c>
      <c r="D23" s="33">
        <v>13</v>
      </c>
      <c r="E23" s="33">
        <v>3</v>
      </c>
      <c r="F23" s="33">
        <v>22</v>
      </c>
      <c r="G23" s="33">
        <v>31</v>
      </c>
      <c r="H23" s="33">
        <v>22</v>
      </c>
      <c r="I23" s="33">
        <v>39</v>
      </c>
      <c r="J23" s="33">
        <v>36</v>
      </c>
      <c r="K23" s="33"/>
      <c r="L23" s="33">
        <v>1</v>
      </c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14</v>
      </c>
      <c r="C24" s="17">
        <f t="shared" si="5"/>
        <v>0.33471202811581036</v>
      </c>
      <c r="D24" s="34">
        <v>5</v>
      </c>
      <c r="E24" s="45"/>
      <c r="F24" s="45">
        <v>3</v>
      </c>
      <c r="G24" s="34">
        <v>8</v>
      </c>
      <c r="H24" s="34">
        <v>3</v>
      </c>
      <c r="I24" s="34">
        <v>8</v>
      </c>
      <c r="J24" s="34">
        <v>6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3</v>
      </c>
      <c r="C25" s="17">
        <f t="shared" si="5"/>
        <v>7.1724006024816503E-2</v>
      </c>
      <c r="D25" s="34"/>
      <c r="E25" s="45"/>
      <c r="F25" s="45"/>
      <c r="G25" s="34">
        <v>2</v>
      </c>
      <c r="H25" s="34">
        <v>1</v>
      </c>
      <c r="I25" s="34">
        <v>3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2.3908002008272169E-2</v>
      </c>
      <c r="D26" s="34"/>
      <c r="E26" s="45"/>
      <c r="F26" s="45"/>
      <c r="G26" s="34"/>
      <c r="H26" s="34">
        <v>1</v>
      </c>
      <c r="I26" s="34">
        <v>1</v>
      </c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4</v>
      </c>
      <c r="C29" s="17">
        <f t="shared" si="5"/>
        <v>9.5632008033088675E-2</v>
      </c>
      <c r="D29" s="34">
        <v>1</v>
      </c>
      <c r="E29" s="45"/>
      <c r="F29" s="45">
        <v>1</v>
      </c>
      <c r="G29" s="34"/>
      <c r="H29" s="34">
        <v>3</v>
      </c>
      <c r="I29" s="34">
        <v>1</v>
      </c>
      <c r="J29" s="34">
        <v>3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4.7816004016544338E-2</v>
      </c>
      <c r="D31" s="34">
        <v>1</v>
      </c>
      <c r="E31" s="45"/>
      <c r="F31" s="45"/>
      <c r="G31" s="34">
        <v>1</v>
      </c>
      <c r="H31" s="34">
        <v>1</v>
      </c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5</v>
      </c>
      <c r="C32" s="17">
        <f t="shared" si="5"/>
        <v>0.11954001004136085</v>
      </c>
      <c r="D32" s="34">
        <v>1</v>
      </c>
      <c r="E32" s="45">
        <v>1</v>
      </c>
      <c r="F32" s="45">
        <v>2</v>
      </c>
      <c r="G32" s="34">
        <v>2</v>
      </c>
      <c r="H32" s="34"/>
      <c r="I32" s="34">
        <v>5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148</v>
      </c>
      <c r="C34" s="17">
        <f t="shared" si="5"/>
        <v>3.5383842972242809</v>
      </c>
      <c r="D34" s="34">
        <v>69</v>
      </c>
      <c r="E34" s="45">
        <v>16</v>
      </c>
      <c r="F34" s="45">
        <v>39</v>
      </c>
      <c r="G34" s="34">
        <v>62</v>
      </c>
      <c r="H34" s="34">
        <v>31</v>
      </c>
      <c r="I34" s="34">
        <v>83</v>
      </c>
      <c r="J34" s="34">
        <v>63</v>
      </c>
      <c r="K34" s="34"/>
      <c r="L34" s="34"/>
      <c r="M34" s="34">
        <v>2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3</v>
      </c>
      <c r="C36" s="17">
        <f t="shared" si="5"/>
        <v>7.1724006024816503E-2</v>
      </c>
      <c r="D36" s="34">
        <v>1</v>
      </c>
      <c r="E36" s="45"/>
      <c r="F36" s="45">
        <v>1</v>
      </c>
      <c r="G36" s="34">
        <v>1</v>
      </c>
      <c r="H36" s="34">
        <v>1</v>
      </c>
      <c r="I36" s="34">
        <v>3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14</v>
      </c>
      <c r="C37" s="17">
        <f t="shared" si="5"/>
        <v>0.33471202811581036</v>
      </c>
      <c r="D37" s="34"/>
      <c r="E37" s="45"/>
      <c r="F37" s="45"/>
      <c r="G37" s="34">
        <v>10</v>
      </c>
      <c r="H37" s="34">
        <v>4</v>
      </c>
      <c r="I37" s="34"/>
      <c r="J37" s="34">
        <v>14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17</v>
      </c>
      <c r="C38" s="17">
        <f t="shared" si="5"/>
        <v>0.4064360341406269</v>
      </c>
      <c r="D38" s="34"/>
      <c r="E38" s="45"/>
      <c r="F38" s="45">
        <v>5</v>
      </c>
      <c r="G38" s="34">
        <v>7</v>
      </c>
      <c r="H38" s="34">
        <v>5</v>
      </c>
      <c r="I38" s="34">
        <v>9</v>
      </c>
      <c r="J38" s="34">
        <v>7</v>
      </c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41</v>
      </c>
      <c r="C39" s="17">
        <f t="shared" si="5"/>
        <v>0.98022808233915903</v>
      </c>
      <c r="D39" s="34">
        <v>6</v>
      </c>
      <c r="E39" s="45">
        <v>1</v>
      </c>
      <c r="F39" s="45">
        <v>5</v>
      </c>
      <c r="G39" s="34">
        <v>19</v>
      </c>
      <c r="H39" s="34">
        <v>16</v>
      </c>
      <c r="I39" s="34">
        <v>2</v>
      </c>
      <c r="J39" s="34">
        <v>39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41827</v>
      </c>
      <c r="C40" s="24"/>
      <c r="D40" s="23">
        <v>20288</v>
      </c>
      <c r="E40" s="23">
        <v>15020</v>
      </c>
      <c r="F40" s="23">
        <v>10604</v>
      </c>
      <c r="G40" s="23">
        <v>10851</v>
      </c>
      <c r="H40" s="29">
        <v>5352</v>
      </c>
      <c r="I40" s="29">
        <v>29543</v>
      </c>
      <c r="J40" s="23">
        <v>11420</v>
      </c>
      <c r="K40" s="23">
        <v>314</v>
      </c>
      <c r="L40" s="23">
        <v>550</v>
      </c>
      <c r="M40" s="23"/>
      <c r="N40" s="25">
        <v>2457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76" priority="6" stopIfTrue="1" operator="equal">
      <formula>0</formula>
    </cfRule>
  </conditionalFormatting>
  <conditionalFormatting sqref="D17:N20">
    <cfRule type="cellIs" dxfId="175" priority="1" stopIfTrue="1" operator="equal">
      <formula>0</formula>
    </cfRule>
  </conditionalFormatting>
  <conditionalFormatting sqref="D23:N39">
    <cfRule type="cellIs" dxfId="174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103</v>
      </c>
      <c r="C8" s="61">
        <f>(B8/$B$40)*1000</f>
        <v>46.585255540479423</v>
      </c>
      <c r="D8" s="60">
        <f t="shared" ref="D8:N8" si="0">(SUM(D23:D39))+D15+D21</f>
        <v>27</v>
      </c>
      <c r="E8" s="60">
        <f t="shared" si="0"/>
        <v>10</v>
      </c>
      <c r="F8" s="60">
        <f t="shared" si="0"/>
        <v>32</v>
      </c>
      <c r="G8" s="60">
        <f t="shared" si="0"/>
        <v>30</v>
      </c>
      <c r="H8" s="60">
        <f t="shared" si="0"/>
        <v>31</v>
      </c>
      <c r="I8" s="60">
        <f t="shared" si="0"/>
        <v>81</v>
      </c>
      <c r="J8" s="60">
        <f t="shared" si="0"/>
        <v>21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0.90456806874717322</v>
      </c>
      <c r="D11" s="33"/>
      <c r="E11" s="33"/>
      <c r="F11" s="33"/>
      <c r="G11" s="33"/>
      <c r="H11" s="33">
        <v>2</v>
      </c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0.90456806874717322</v>
      </c>
      <c r="D13" s="34"/>
      <c r="E13" s="34"/>
      <c r="F13" s="34"/>
      <c r="G13" s="34">
        <v>1</v>
      </c>
      <c r="H13" s="34">
        <v>1</v>
      </c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1.8091361374943464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3</v>
      </c>
      <c r="I15" s="60">
        <f t="shared" si="2"/>
        <v>4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1.3568521031207597</v>
      </c>
      <c r="D18" s="34"/>
      <c r="E18" s="34"/>
      <c r="F18" s="34"/>
      <c r="G18" s="34">
        <v>2</v>
      </c>
      <c r="H18" s="34">
        <v>1</v>
      </c>
      <c r="I18" s="34">
        <v>2</v>
      </c>
      <c r="J18" s="34">
        <v>1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23</v>
      </c>
      <c r="C19" s="17">
        <f>(B19/$B$40)*1000</f>
        <v>10.402532790592492</v>
      </c>
      <c r="D19" s="34">
        <v>5</v>
      </c>
      <c r="E19" s="34">
        <v>6</v>
      </c>
      <c r="F19" s="34">
        <v>3</v>
      </c>
      <c r="G19" s="34">
        <v>4</v>
      </c>
      <c r="H19" s="34">
        <v>10</v>
      </c>
      <c r="I19" s="34">
        <v>14</v>
      </c>
      <c r="J19" s="34">
        <v>9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4</v>
      </c>
      <c r="C20" s="17">
        <f>(B20/$B$40)*1000</f>
        <v>1.8091361374943464</v>
      </c>
      <c r="D20" s="34"/>
      <c r="E20" s="34"/>
      <c r="F20" s="34">
        <v>2</v>
      </c>
      <c r="G20" s="34"/>
      <c r="H20" s="34">
        <v>2</v>
      </c>
      <c r="I20" s="34">
        <v>4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30</v>
      </c>
      <c r="C21" s="61">
        <f>(B21/$B$40)*1000</f>
        <v>13.568521031207599</v>
      </c>
      <c r="D21" s="60">
        <f>SUM(D17:D20)</f>
        <v>5</v>
      </c>
      <c r="E21" s="60">
        <f t="shared" ref="E21:N21" si="4">SUM(E17:E20)</f>
        <v>6</v>
      </c>
      <c r="F21" s="60">
        <f t="shared" si="4"/>
        <v>5</v>
      </c>
      <c r="G21" s="60">
        <f t="shared" si="4"/>
        <v>6</v>
      </c>
      <c r="H21" s="60">
        <f t="shared" si="4"/>
        <v>13</v>
      </c>
      <c r="I21" s="60">
        <f t="shared" si="4"/>
        <v>20</v>
      </c>
      <c r="J21" s="60">
        <f t="shared" si="4"/>
        <v>10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15</v>
      </c>
      <c r="C23" s="17">
        <f t="shared" ref="C23:C39" si="5">(B23/$B$40)*1000</f>
        <v>6.7842605156037994</v>
      </c>
      <c r="D23" s="33">
        <v>6</v>
      </c>
      <c r="E23" s="33"/>
      <c r="F23" s="33">
        <v>7</v>
      </c>
      <c r="G23" s="33">
        <v>7</v>
      </c>
      <c r="H23" s="33">
        <v>1</v>
      </c>
      <c r="I23" s="33">
        <v>14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3</v>
      </c>
      <c r="C24" s="17">
        <f t="shared" si="5"/>
        <v>1.3568521031207597</v>
      </c>
      <c r="D24" s="34">
        <v>1</v>
      </c>
      <c r="E24" s="45"/>
      <c r="F24" s="45">
        <v>2</v>
      </c>
      <c r="G24" s="34">
        <v>1</v>
      </c>
      <c r="H24" s="34"/>
      <c r="I24" s="34">
        <v>3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2</v>
      </c>
      <c r="C27" s="17">
        <f t="shared" si="5"/>
        <v>0.90456806874717322</v>
      </c>
      <c r="D27" s="34">
        <v>2</v>
      </c>
      <c r="E27" s="45"/>
      <c r="F27" s="45">
        <v>1</v>
      </c>
      <c r="G27" s="34">
        <v>1</v>
      </c>
      <c r="H27" s="34"/>
      <c r="I27" s="34">
        <v>2</v>
      </c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1</v>
      </c>
      <c r="C28" s="17">
        <f t="shared" si="5"/>
        <v>0.45228403437358661</v>
      </c>
      <c r="D28" s="34">
        <v>1</v>
      </c>
      <c r="E28" s="45"/>
      <c r="F28" s="45">
        <v>1</v>
      </c>
      <c r="G28" s="34"/>
      <c r="H28" s="34"/>
      <c r="I28" s="34">
        <v>1</v>
      </c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12</v>
      </c>
      <c r="C32" s="17">
        <f t="shared" si="5"/>
        <v>5.4274084124830386</v>
      </c>
      <c r="D32" s="34">
        <v>5</v>
      </c>
      <c r="E32" s="45">
        <v>1</v>
      </c>
      <c r="F32" s="45">
        <v>7</v>
      </c>
      <c r="G32" s="34">
        <v>3</v>
      </c>
      <c r="H32" s="34">
        <v>1</v>
      </c>
      <c r="I32" s="34">
        <v>12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17</v>
      </c>
      <c r="C34" s="17">
        <f t="shared" si="5"/>
        <v>7.6888285843509721</v>
      </c>
      <c r="D34" s="34">
        <v>5</v>
      </c>
      <c r="E34" s="45">
        <v>1</v>
      </c>
      <c r="F34" s="45">
        <v>7</v>
      </c>
      <c r="G34" s="34">
        <v>8</v>
      </c>
      <c r="H34" s="34">
        <v>1</v>
      </c>
      <c r="I34" s="34">
        <v>16</v>
      </c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19</v>
      </c>
      <c r="C38" s="17">
        <f t="shared" si="5"/>
        <v>8.5933966530981465</v>
      </c>
      <c r="D38" s="34">
        <v>2</v>
      </c>
      <c r="E38" s="45">
        <v>2</v>
      </c>
      <c r="F38" s="45">
        <v>2</v>
      </c>
      <c r="G38" s="34">
        <v>3</v>
      </c>
      <c r="H38" s="34">
        <v>12</v>
      </c>
      <c r="I38" s="34">
        <v>9</v>
      </c>
      <c r="J38" s="34">
        <v>10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2211</v>
      </c>
      <c r="C40" s="24"/>
      <c r="D40" s="23">
        <v>1011</v>
      </c>
      <c r="E40" s="23">
        <v>806</v>
      </c>
      <c r="F40" s="23">
        <v>546</v>
      </c>
      <c r="G40" s="23">
        <v>579</v>
      </c>
      <c r="H40" s="23">
        <v>280</v>
      </c>
      <c r="I40" s="23">
        <v>2144</v>
      </c>
      <c r="J40" s="23">
        <v>40</v>
      </c>
      <c r="K40" s="23">
        <v>17</v>
      </c>
      <c r="L40" s="23">
        <v>10</v>
      </c>
      <c r="M40" s="23"/>
      <c r="N40" s="25">
        <v>88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73" priority="6" stopIfTrue="1" operator="equal">
      <formula>0</formula>
    </cfRule>
  </conditionalFormatting>
  <conditionalFormatting sqref="D17:N20">
    <cfRule type="cellIs" dxfId="172" priority="1" stopIfTrue="1" operator="equal">
      <formula>0</formula>
    </cfRule>
  </conditionalFormatting>
  <conditionalFormatting sqref="D23:N39">
    <cfRule type="cellIs" dxfId="171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79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15</v>
      </c>
      <c r="C8" s="61">
        <f>(B8/$B$40)*1000</f>
        <v>12.72264631043257</v>
      </c>
      <c r="D8" s="60">
        <f t="shared" ref="D8:N8" si="0">(SUM(D23:D39))+D15+D21</f>
        <v>6</v>
      </c>
      <c r="E8" s="60">
        <f t="shared" si="0"/>
        <v>5</v>
      </c>
      <c r="F8" s="60">
        <f t="shared" si="0"/>
        <v>2</v>
      </c>
      <c r="G8" s="60">
        <f t="shared" si="0"/>
        <v>6</v>
      </c>
      <c r="H8" s="60">
        <f t="shared" si="0"/>
        <v>2</v>
      </c>
      <c r="I8" s="60">
        <f t="shared" si="0"/>
        <v>12</v>
      </c>
      <c r="J8" s="60">
        <f t="shared" si="0"/>
        <v>2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0.8481764206955047</v>
      </c>
      <c r="D11" s="33"/>
      <c r="E11" s="33">
        <v>1</v>
      </c>
      <c r="F11" s="33"/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0.8481764206955047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1.6963528413910094</v>
      </c>
      <c r="D18" s="34">
        <v>1</v>
      </c>
      <c r="E18" s="34"/>
      <c r="F18" s="34">
        <v>1</v>
      </c>
      <c r="G18" s="34">
        <v>1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2.5445292620865141</v>
      </c>
      <c r="D19" s="34">
        <v>2</v>
      </c>
      <c r="E19" s="34">
        <v>2</v>
      </c>
      <c r="F19" s="34"/>
      <c r="G19" s="34">
        <v>1</v>
      </c>
      <c r="H19" s="34"/>
      <c r="I19" s="34">
        <v>1</v>
      </c>
      <c r="J19" s="34">
        <v>2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5</v>
      </c>
      <c r="C21" s="61">
        <f>(B21/$B$40)*1000</f>
        <v>4.2408821034775235</v>
      </c>
      <c r="D21" s="60">
        <f>SUM(D17:D20)</f>
        <v>3</v>
      </c>
      <c r="E21" s="60">
        <f t="shared" ref="E21:N21" si="4">SUM(E17:E20)</f>
        <v>2</v>
      </c>
      <c r="F21" s="60">
        <f t="shared" si="4"/>
        <v>1</v>
      </c>
      <c r="G21" s="60">
        <f t="shared" si="4"/>
        <v>2</v>
      </c>
      <c r="H21" s="60">
        <f t="shared" si="4"/>
        <v>0</v>
      </c>
      <c r="I21" s="60">
        <f t="shared" si="4"/>
        <v>3</v>
      </c>
      <c r="J21" s="60">
        <f t="shared" si="4"/>
        <v>2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2.5445292620865141</v>
      </c>
      <c r="D23" s="33">
        <v>1</v>
      </c>
      <c r="E23" s="33">
        <v>1</v>
      </c>
      <c r="F23" s="33">
        <v>1</v>
      </c>
      <c r="G23" s="33">
        <v>1</v>
      </c>
      <c r="H23" s="33"/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1.6963528413910094</v>
      </c>
      <c r="D31" s="34">
        <v>1</v>
      </c>
      <c r="E31" s="45"/>
      <c r="F31" s="45"/>
      <c r="G31" s="34">
        <v>1</v>
      </c>
      <c r="H31" s="34">
        <v>1</v>
      </c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1.6963528413910094</v>
      </c>
      <c r="D34" s="34"/>
      <c r="E34" s="45"/>
      <c r="F34" s="45"/>
      <c r="G34" s="34">
        <v>1</v>
      </c>
      <c r="H34" s="34">
        <v>1</v>
      </c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1.6963528413910094</v>
      </c>
      <c r="D38" s="34">
        <v>1</v>
      </c>
      <c r="E38" s="45">
        <v>1</v>
      </c>
      <c r="F38" s="45"/>
      <c r="G38" s="34">
        <v>1</v>
      </c>
      <c r="H38" s="34"/>
      <c r="I38" s="34">
        <v>1</v>
      </c>
      <c r="J38" s="34"/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1179</v>
      </c>
      <c r="C40" s="24"/>
      <c r="D40" s="23">
        <v>579</v>
      </c>
      <c r="E40" s="23">
        <v>421</v>
      </c>
      <c r="F40" s="23">
        <v>307</v>
      </c>
      <c r="G40" s="23">
        <v>301</v>
      </c>
      <c r="H40" s="23">
        <v>150</v>
      </c>
      <c r="I40" s="23">
        <v>1048</v>
      </c>
      <c r="J40" s="23">
        <v>26</v>
      </c>
      <c r="K40" s="23">
        <v>98</v>
      </c>
      <c r="L40" s="23">
        <v>7</v>
      </c>
      <c r="M40" s="23"/>
      <c r="N40" s="25">
        <v>38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70" priority="6" stopIfTrue="1" operator="equal">
      <formula>0</formula>
    </cfRule>
  </conditionalFormatting>
  <conditionalFormatting sqref="D17:N20">
    <cfRule type="cellIs" dxfId="169" priority="1" stopIfTrue="1" operator="equal">
      <formula>0</formula>
    </cfRule>
  </conditionalFormatting>
  <conditionalFormatting sqref="D23:N39">
    <cfRule type="cellIs" dxfId="168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15</v>
      </c>
      <c r="C8" s="61">
        <f>(B8/$B$40)*1000</f>
        <v>1.69414953693246</v>
      </c>
      <c r="D8" s="60">
        <f t="shared" ref="D8:N8" si="0">(SUM(D23:D39))+D15+D21</f>
        <v>9</v>
      </c>
      <c r="E8" s="60">
        <f t="shared" si="0"/>
        <v>0</v>
      </c>
      <c r="F8" s="60">
        <f t="shared" si="0"/>
        <v>4</v>
      </c>
      <c r="G8" s="60">
        <f t="shared" si="0"/>
        <v>6</v>
      </c>
      <c r="H8" s="60">
        <f t="shared" si="0"/>
        <v>5</v>
      </c>
      <c r="I8" s="60">
        <f t="shared" si="0"/>
        <v>7</v>
      </c>
      <c r="J8" s="60">
        <f t="shared" si="0"/>
        <v>1</v>
      </c>
      <c r="K8" s="60">
        <f t="shared" si="0"/>
        <v>1</v>
      </c>
      <c r="L8" s="60">
        <f t="shared" si="0"/>
        <v>1</v>
      </c>
      <c r="M8" s="60">
        <f t="shared" si="0"/>
        <v>5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0.22588660492432799</v>
      </c>
      <c r="D19" s="34">
        <v>1</v>
      </c>
      <c r="E19" s="34"/>
      <c r="F19" s="34"/>
      <c r="G19" s="34"/>
      <c r="H19" s="34">
        <v>2</v>
      </c>
      <c r="I19" s="34">
        <v>1</v>
      </c>
      <c r="J19" s="34"/>
      <c r="K19" s="34">
        <v>1</v>
      </c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0.22588660492432799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2</v>
      </c>
      <c r="I21" s="60">
        <f t="shared" si="4"/>
        <v>1</v>
      </c>
      <c r="J21" s="60">
        <f t="shared" si="4"/>
        <v>0</v>
      </c>
      <c r="K21" s="60">
        <f t="shared" si="4"/>
        <v>1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</v>
      </c>
      <c r="C23" s="17">
        <f t="shared" ref="C23:C39" si="5">(B23/$B$40)*1000</f>
        <v>0.45177320984865599</v>
      </c>
      <c r="D23" s="33">
        <v>3</v>
      </c>
      <c r="E23" s="33"/>
      <c r="F23" s="33">
        <v>2</v>
      </c>
      <c r="G23" s="33">
        <v>1</v>
      </c>
      <c r="H23" s="33">
        <v>1</v>
      </c>
      <c r="I23" s="33">
        <v>3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0.22588660492432799</v>
      </c>
      <c r="D25" s="34">
        <v>1</v>
      </c>
      <c r="E25" s="45"/>
      <c r="F25" s="45"/>
      <c r="G25" s="34"/>
      <c r="H25" s="34">
        <v>2</v>
      </c>
      <c r="I25" s="34"/>
      <c r="J25" s="34">
        <v>1</v>
      </c>
      <c r="K25" s="34"/>
      <c r="L25" s="34"/>
      <c r="M25" s="34">
        <v>1</v>
      </c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0.33882990738649199</v>
      </c>
      <c r="D31" s="34">
        <v>1</v>
      </c>
      <c r="E31" s="45"/>
      <c r="F31" s="45"/>
      <c r="G31" s="34">
        <v>3</v>
      </c>
      <c r="H31" s="34"/>
      <c r="I31" s="34">
        <v>1</v>
      </c>
      <c r="J31" s="34"/>
      <c r="K31" s="34"/>
      <c r="L31" s="34"/>
      <c r="M31" s="34">
        <v>2</v>
      </c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0.112943302462164</v>
      </c>
      <c r="D32" s="34">
        <v>1</v>
      </c>
      <c r="E32" s="45"/>
      <c r="F32" s="45">
        <v>1</v>
      </c>
      <c r="G32" s="34"/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0.22588660492432799</v>
      </c>
      <c r="D34" s="34">
        <v>2</v>
      </c>
      <c r="E34" s="45"/>
      <c r="F34" s="45"/>
      <c r="G34" s="34">
        <v>2</v>
      </c>
      <c r="H34" s="34"/>
      <c r="I34" s="34"/>
      <c r="J34" s="34"/>
      <c r="K34" s="34"/>
      <c r="L34" s="34">
        <v>1</v>
      </c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0.112943302462164</v>
      </c>
      <c r="D36" s="34"/>
      <c r="E36" s="45"/>
      <c r="F36" s="45">
        <v>1</v>
      </c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8854</v>
      </c>
      <c r="C40" s="24"/>
      <c r="D40" s="23">
        <v>4327</v>
      </c>
      <c r="E40" s="23">
        <v>3163</v>
      </c>
      <c r="F40" s="23">
        <v>2280</v>
      </c>
      <c r="G40" s="23">
        <v>2278</v>
      </c>
      <c r="H40" s="23">
        <v>1133</v>
      </c>
      <c r="I40" s="23">
        <v>8367</v>
      </c>
      <c r="J40" s="23">
        <v>208</v>
      </c>
      <c r="K40" s="23">
        <v>159</v>
      </c>
      <c r="L40" s="23">
        <v>120</v>
      </c>
      <c r="M40" s="23"/>
      <c r="N40" s="25">
        <v>482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67" priority="6" stopIfTrue="1" operator="equal">
      <formula>0</formula>
    </cfRule>
  </conditionalFormatting>
  <conditionalFormatting sqref="D17:N20">
    <cfRule type="cellIs" dxfId="166" priority="1" stopIfTrue="1" operator="equal">
      <formula>0</formula>
    </cfRule>
  </conditionalFormatting>
  <conditionalFormatting sqref="D23:N39">
    <cfRule type="cellIs" dxfId="165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</v>
      </c>
      <c r="C8" s="61">
        <f>(B8/$B$40)*1000</f>
        <v>5.0083472454090145</v>
      </c>
      <c r="D8" s="60">
        <f t="shared" ref="D8:N8" si="0">(SUM(D23:D39))+D15+D21</f>
        <v>2</v>
      </c>
      <c r="E8" s="60">
        <f t="shared" si="0"/>
        <v>2</v>
      </c>
      <c r="F8" s="60">
        <f t="shared" si="0"/>
        <v>1</v>
      </c>
      <c r="G8" s="60">
        <f t="shared" si="0"/>
        <v>0</v>
      </c>
      <c r="H8" s="60">
        <f t="shared" si="0"/>
        <v>0</v>
      </c>
      <c r="I8" s="60">
        <f t="shared" si="0"/>
        <v>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3.33889816360601</v>
      </c>
      <c r="D23" s="33">
        <v>2</v>
      </c>
      <c r="E23" s="33">
        <v>1</v>
      </c>
      <c r="F23" s="33">
        <v>1</v>
      </c>
      <c r="G23" s="33"/>
      <c r="H23" s="33"/>
      <c r="I23" s="33">
        <v>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1.669449081803005</v>
      </c>
      <c r="D38" s="34"/>
      <c r="E38" s="45">
        <v>1</v>
      </c>
      <c r="F38" s="45"/>
      <c r="G38" s="34"/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x14ac:dyDescent="0.2">
      <c r="A40" s="22" t="s">
        <v>52</v>
      </c>
      <c r="B40" s="23">
        <f>SUM(E40:H40)</f>
        <v>599</v>
      </c>
      <c r="C40" s="24"/>
      <c r="D40" s="23">
        <v>274</v>
      </c>
      <c r="E40" s="23">
        <v>197</v>
      </c>
      <c r="F40" s="23">
        <v>167</v>
      </c>
      <c r="G40" s="23">
        <v>152</v>
      </c>
      <c r="H40" s="23">
        <v>83</v>
      </c>
      <c r="I40" s="23">
        <v>526</v>
      </c>
      <c r="J40" s="23">
        <v>23</v>
      </c>
      <c r="K40" s="23">
        <v>47</v>
      </c>
      <c r="L40" s="23">
        <v>3</v>
      </c>
      <c r="M40" s="23"/>
      <c r="N40" s="25">
        <v>22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1:N2"/>
    <mergeCell ref="A3:N4"/>
    <mergeCell ref="A41:N43"/>
  </mergeCells>
  <phoneticPr fontId="5" type="noConversion"/>
  <conditionalFormatting sqref="D11:H14 J11:N14">
    <cfRule type="cellIs" dxfId="245" priority="6" stopIfTrue="1" operator="equal">
      <formula>0</formula>
    </cfRule>
  </conditionalFormatting>
  <conditionalFormatting sqref="D17:N20">
    <cfRule type="cellIs" dxfId="244" priority="1" stopIfTrue="1" operator="equal">
      <formula>0</formula>
    </cfRule>
  </conditionalFormatting>
  <conditionalFormatting sqref="D23:N39">
    <cfRule type="cellIs" dxfId="243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N43"/>
  <sheetViews>
    <sheetView topLeftCell="A1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15</v>
      </c>
      <c r="C8" s="61">
        <f>(B8/$B$40)*1000</f>
        <v>3.9144050104384132</v>
      </c>
      <c r="D8" s="60">
        <f t="shared" ref="D8:N8" si="0">(SUM(D23:D39))+D15+D21</f>
        <v>7</v>
      </c>
      <c r="E8" s="60">
        <f t="shared" si="0"/>
        <v>0</v>
      </c>
      <c r="F8" s="60">
        <f t="shared" si="0"/>
        <v>5</v>
      </c>
      <c r="G8" s="60">
        <f t="shared" si="0"/>
        <v>7</v>
      </c>
      <c r="H8" s="60">
        <f t="shared" si="0"/>
        <v>3</v>
      </c>
      <c r="I8" s="60">
        <f t="shared" si="0"/>
        <v>14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0.26096033402922753</v>
      </c>
      <c r="D11" s="33">
        <v>1</v>
      </c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0.26096033402922753</v>
      </c>
      <c r="D15" s="60">
        <f t="shared" ref="D15:N15" si="2">SUM(D11:D14)</f>
        <v>1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0.26096033402922753</v>
      </c>
      <c r="D18" s="34"/>
      <c r="E18" s="34"/>
      <c r="F18" s="34">
        <v>1</v>
      </c>
      <c r="G18" s="34"/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0.26096033402922753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8</v>
      </c>
      <c r="C23" s="17">
        <f t="shared" ref="C23:C39" si="5">(B23/$B$40)*1000</f>
        <v>2.0876826722338202</v>
      </c>
      <c r="D23" s="33">
        <v>4</v>
      </c>
      <c r="E23" s="33"/>
      <c r="F23" s="33">
        <v>3</v>
      </c>
      <c r="G23" s="33">
        <v>5</v>
      </c>
      <c r="H23" s="33"/>
      <c r="I23" s="33">
        <v>7</v>
      </c>
      <c r="J23" s="33">
        <v>1</v>
      </c>
      <c r="K23" s="33"/>
      <c r="L23" s="33"/>
      <c r="M23" s="33"/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0.26096033402922753</v>
      </c>
      <c r="D24" s="34"/>
      <c r="E24" s="45"/>
      <c r="F24" s="45"/>
      <c r="G24" s="34"/>
      <c r="H24" s="34">
        <v>1</v>
      </c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0.26096033402922753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0.26096033402922753</v>
      </c>
      <c r="D32" s="34">
        <v>1</v>
      </c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0.26096033402922753</v>
      </c>
      <c r="D34" s="34">
        <v>1</v>
      </c>
      <c r="E34" s="45"/>
      <c r="F34" s="45">
        <v>1</v>
      </c>
      <c r="G34" s="34"/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0.26096033402922753</v>
      </c>
      <c r="D39" s="34"/>
      <c r="E39" s="45"/>
      <c r="F39" s="45"/>
      <c r="G39" s="34"/>
      <c r="H39" s="34">
        <v>1</v>
      </c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3832</v>
      </c>
      <c r="C40" s="24"/>
      <c r="D40" s="23">
        <v>1909</v>
      </c>
      <c r="E40" s="23">
        <v>1405</v>
      </c>
      <c r="F40" s="23">
        <v>938</v>
      </c>
      <c r="G40" s="23">
        <v>990</v>
      </c>
      <c r="H40" s="23">
        <v>499</v>
      </c>
      <c r="I40" s="23">
        <v>3641</v>
      </c>
      <c r="J40" s="23">
        <v>95</v>
      </c>
      <c r="K40" s="23">
        <v>48</v>
      </c>
      <c r="L40" s="23">
        <v>48</v>
      </c>
      <c r="M40" s="23"/>
      <c r="N40" s="25">
        <v>469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64" priority="6" stopIfTrue="1" operator="equal">
      <formula>0</formula>
    </cfRule>
  </conditionalFormatting>
  <conditionalFormatting sqref="D17:N20">
    <cfRule type="cellIs" dxfId="163" priority="1" stopIfTrue="1" operator="equal">
      <formula>0</formula>
    </cfRule>
  </conditionalFormatting>
  <conditionalFormatting sqref="D23:N39">
    <cfRule type="cellIs" dxfId="162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N43"/>
  <sheetViews>
    <sheetView topLeftCell="A7"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36</v>
      </c>
      <c r="C8" s="61">
        <f>(B8/$B$40)*1000</f>
        <v>7.9417604235605559</v>
      </c>
      <c r="D8" s="60">
        <f t="shared" ref="D8:N8" si="0">(SUM(D23:D39))+D15+D21</f>
        <v>12</v>
      </c>
      <c r="E8" s="60">
        <f t="shared" si="0"/>
        <v>5</v>
      </c>
      <c r="F8" s="60">
        <f t="shared" si="0"/>
        <v>8</v>
      </c>
      <c r="G8" s="60">
        <f t="shared" si="0"/>
        <v>15</v>
      </c>
      <c r="H8" s="60">
        <f t="shared" si="0"/>
        <v>8</v>
      </c>
      <c r="I8" s="60">
        <f t="shared" si="0"/>
        <v>36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0.22060445621001543</v>
      </c>
      <c r="D11" s="33">
        <v>1</v>
      </c>
      <c r="E11" s="33"/>
      <c r="F11" s="33">
        <v>1</v>
      </c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0.22060445621001543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0.44120891242003085</v>
      </c>
      <c r="D15" s="60">
        <f t="shared" ref="D15:N15" si="2">SUM(D11:D14)</f>
        <v>1</v>
      </c>
      <c r="E15" s="60">
        <f t="shared" si="2"/>
        <v>0</v>
      </c>
      <c r="F15" s="60">
        <f t="shared" si="2"/>
        <v>1</v>
      </c>
      <c r="G15" s="60">
        <f t="shared" si="2"/>
        <v>1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0.22060445621001543</v>
      </c>
      <c r="D18" s="34"/>
      <c r="E18" s="34"/>
      <c r="F18" s="34"/>
      <c r="G18" s="34"/>
      <c r="H18" s="34">
        <v>1</v>
      </c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0.22060445621001543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1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8</v>
      </c>
      <c r="C23" s="17">
        <f t="shared" ref="C23:C39" si="5">(B23/$B$40)*1000</f>
        <v>1.7648356496801234</v>
      </c>
      <c r="D23" s="33">
        <v>3</v>
      </c>
      <c r="E23" s="33">
        <v>1</v>
      </c>
      <c r="F23" s="33">
        <v>2</v>
      </c>
      <c r="G23" s="33">
        <v>4</v>
      </c>
      <c r="H23" s="33">
        <v>1</v>
      </c>
      <c r="I23" s="33">
        <v>8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0.22060445621001543</v>
      </c>
      <c r="D24" s="34">
        <v>1</v>
      </c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0.22060445621001543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0.44120891242003085</v>
      </c>
      <c r="D31" s="34"/>
      <c r="E31" s="45"/>
      <c r="F31" s="45"/>
      <c r="G31" s="34"/>
      <c r="H31" s="34">
        <v>2</v>
      </c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0.44120891242003085</v>
      </c>
      <c r="D32" s="34"/>
      <c r="E32" s="45"/>
      <c r="F32" s="45">
        <v>1</v>
      </c>
      <c r="G32" s="34">
        <v>1</v>
      </c>
      <c r="H32" s="34"/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14</v>
      </c>
      <c r="C34" s="17">
        <f t="shared" si="5"/>
        <v>3.0884623869402161</v>
      </c>
      <c r="D34" s="34">
        <v>5</v>
      </c>
      <c r="E34" s="45">
        <v>1</v>
      </c>
      <c r="F34" s="45">
        <v>3</v>
      </c>
      <c r="G34" s="34">
        <v>7</v>
      </c>
      <c r="H34" s="34">
        <v>3</v>
      </c>
      <c r="I34" s="34">
        <v>14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0.22060445621001543</v>
      </c>
      <c r="D36" s="34">
        <v>1</v>
      </c>
      <c r="E36" s="45">
        <v>1</v>
      </c>
      <c r="F36" s="45"/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4</v>
      </c>
      <c r="C38" s="17">
        <f t="shared" si="5"/>
        <v>0.8824178248400617</v>
      </c>
      <c r="D38" s="34">
        <v>1</v>
      </c>
      <c r="E38" s="45">
        <v>2</v>
      </c>
      <c r="F38" s="45"/>
      <c r="G38" s="34">
        <v>2</v>
      </c>
      <c r="H38" s="34"/>
      <c r="I38" s="34">
        <v>4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4533</v>
      </c>
      <c r="C40" s="24"/>
      <c r="D40" s="23">
        <v>2231</v>
      </c>
      <c r="E40" s="23">
        <v>1616</v>
      </c>
      <c r="F40" s="23">
        <v>1126</v>
      </c>
      <c r="G40" s="23">
        <v>1191</v>
      </c>
      <c r="H40" s="23">
        <v>600</v>
      </c>
      <c r="I40" s="23">
        <v>4384</v>
      </c>
      <c r="J40" s="23">
        <v>90</v>
      </c>
      <c r="K40" s="23">
        <v>32</v>
      </c>
      <c r="L40" s="23">
        <v>27</v>
      </c>
      <c r="M40" s="23"/>
      <c r="N40" s="25">
        <v>227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61" priority="6" stopIfTrue="1" operator="equal">
      <formula>0</formula>
    </cfRule>
  </conditionalFormatting>
  <conditionalFormatting sqref="D17:N20">
    <cfRule type="cellIs" dxfId="160" priority="1" stopIfTrue="1" operator="equal">
      <formula>0</formula>
    </cfRule>
  </conditionalFormatting>
  <conditionalFormatting sqref="D23:N39">
    <cfRule type="cellIs" dxfId="159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34</v>
      </c>
      <c r="C8" s="61">
        <f>(B8/$B$40)*1000</f>
        <v>9.6235493914520234</v>
      </c>
      <c r="D8" s="60">
        <f t="shared" ref="D8:N8" si="0">(SUM(D23:D39))+D15+D21</f>
        <v>5</v>
      </c>
      <c r="E8" s="60">
        <f t="shared" si="0"/>
        <v>2</v>
      </c>
      <c r="F8" s="60">
        <f t="shared" si="0"/>
        <v>18</v>
      </c>
      <c r="G8" s="60">
        <f t="shared" si="0"/>
        <v>6</v>
      </c>
      <c r="H8" s="60">
        <f t="shared" si="0"/>
        <v>8</v>
      </c>
      <c r="I8" s="60">
        <f t="shared" si="0"/>
        <v>33</v>
      </c>
      <c r="J8" s="60">
        <f t="shared" si="0"/>
        <v>0</v>
      </c>
      <c r="K8" s="60">
        <f t="shared" si="0"/>
        <v>0</v>
      </c>
      <c r="L8" s="60">
        <f t="shared" si="0"/>
        <v>1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0.2830455703368242</v>
      </c>
      <c r="D11" s="33"/>
      <c r="E11" s="33"/>
      <c r="F11" s="33"/>
      <c r="G11" s="33"/>
      <c r="H11" s="33">
        <v>1</v>
      </c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0.2830455703368242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1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7</v>
      </c>
      <c r="C19" s="17">
        <f>(B19/$B$40)*1000</f>
        <v>1.9813189923577694</v>
      </c>
      <c r="D19" s="34">
        <v>2</v>
      </c>
      <c r="E19" s="34">
        <v>1</v>
      </c>
      <c r="F19" s="34">
        <v>3</v>
      </c>
      <c r="G19" s="34">
        <v>2</v>
      </c>
      <c r="H19" s="34">
        <v>1</v>
      </c>
      <c r="I19" s="34">
        <v>7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1.9813189923577694</v>
      </c>
      <c r="D21" s="60">
        <f>SUM(D17:D20)</f>
        <v>2</v>
      </c>
      <c r="E21" s="60">
        <f t="shared" ref="E21:N21" si="4">SUM(E17:E20)</f>
        <v>1</v>
      </c>
      <c r="F21" s="60">
        <f t="shared" si="4"/>
        <v>3</v>
      </c>
      <c r="G21" s="60">
        <f t="shared" si="4"/>
        <v>2</v>
      </c>
      <c r="H21" s="60">
        <f t="shared" si="4"/>
        <v>1</v>
      </c>
      <c r="I21" s="60">
        <f t="shared" si="4"/>
        <v>7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0.2830455703368242</v>
      </c>
      <c r="D23" s="33"/>
      <c r="E23" s="33"/>
      <c r="F23" s="33"/>
      <c r="G23" s="33"/>
      <c r="H23" s="33">
        <v>1</v>
      </c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0.56609114067364841</v>
      </c>
      <c r="D25" s="34">
        <v>1</v>
      </c>
      <c r="E25" s="45"/>
      <c r="F25" s="45"/>
      <c r="G25" s="34">
        <v>1</v>
      </c>
      <c r="H25" s="34">
        <v>1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0.56609114067364841</v>
      </c>
      <c r="D31" s="34">
        <v>1</v>
      </c>
      <c r="E31" s="45"/>
      <c r="F31" s="45"/>
      <c r="G31" s="34">
        <v>1</v>
      </c>
      <c r="H31" s="34">
        <v>1</v>
      </c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3</v>
      </c>
      <c r="C32" s="17">
        <f t="shared" si="5"/>
        <v>0.84913671101047272</v>
      </c>
      <c r="D32" s="34"/>
      <c r="E32" s="45"/>
      <c r="F32" s="45">
        <v>2</v>
      </c>
      <c r="G32" s="34"/>
      <c r="H32" s="34">
        <v>1</v>
      </c>
      <c r="I32" s="34">
        <v>3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8</v>
      </c>
      <c r="C34" s="17">
        <f t="shared" si="5"/>
        <v>2.2643645626945936</v>
      </c>
      <c r="D34" s="34">
        <v>1</v>
      </c>
      <c r="E34" s="45"/>
      <c r="F34" s="45">
        <v>4</v>
      </c>
      <c r="G34" s="34">
        <v>2</v>
      </c>
      <c r="H34" s="34">
        <v>2</v>
      </c>
      <c r="I34" s="34">
        <v>7</v>
      </c>
      <c r="J34" s="34"/>
      <c r="K34" s="34"/>
      <c r="L34" s="34">
        <v>1</v>
      </c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10</v>
      </c>
      <c r="C38" s="17">
        <f t="shared" si="5"/>
        <v>2.830455703368242</v>
      </c>
      <c r="D38" s="34"/>
      <c r="E38" s="45">
        <v>1</v>
      </c>
      <c r="F38" s="45">
        <v>9</v>
      </c>
      <c r="G38" s="34"/>
      <c r="H38" s="34"/>
      <c r="I38" s="34">
        <v>10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3533</v>
      </c>
      <c r="C40" s="24"/>
      <c r="D40" s="23">
        <v>1687</v>
      </c>
      <c r="E40" s="23">
        <v>1253</v>
      </c>
      <c r="F40" s="23">
        <v>916</v>
      </c>
      <c r="G40" s="23">
        <v>895</v>
      </c>
      <c r="H40" s="23">
        <v>469</v>
      </c>
      <c r="I40" s="23">
        <v>3393</v>
      </c>
      <c r="J40" s="23">
        <v>35</v>
      </c>
      <c r="K40" s="23">
        <v>46</v>
      </c>
      <c r="L40" s="23">
        <v>59</v>
      </c>
      <c r="M40" s="23"/>
      <c r="N40" s="25">
        <v>74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58" priority="6" stopIfTrue="1" operator="equal">
      <formula>0</formula>
    </cfRule>
  </conditionalFormatting>
  <conditionalFormatting sqref="D17:N20">
    <cfRule type="cellIs" dxfId="157" priority="1" stopIfTrue="1" operator="equal">
      <formula>0</formula>
    </cfRule>
  </conditionalFormatting>
  <conditionalFormatting sqref="D23:N39">
    <cfRule type="cellIs" dxfId="156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83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16</v>
      </c>
      <c r="C8" s="61">
        <f>(B8/$B$40)*1000</f>
        <v>5.635787249031349</v>
      </c>
      <c r="D8" s="60">
        <f t="shared" ref="D8:N8" si="0">(SUM(D23:D39))+D15+D21</f>
        <v>8</v>
      </c>
      <c r="E8" s="60">
        <f t="shared" si="0"/>
        <v>1</v>
      </c>
      <c r="F8" s="60">
        <f t="shared" si="0"/>
        <v>8</v>
      </c>
      <c r="G8" s="60">
        <f t="shared" si="0"/>
        <v>4</v>
      </c>
      <c r="H8" s="60">
        <f t="shared" si="0"/>
        <v>3</v>
      </c>
      <c r="I8" s="60">
        <f t="shared" si="0"/>
        <v>15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0.35223670306445931</v>
      </c>
      <c r="D13" s="34"/>
      <c r="E13" s="34"/>
      <c r="F13" s="34"/>
      <c r="G13" s="34"/>
      <c r="H13" s="34">
        <v>1</v>
      </c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0.35223670306445931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1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0.35223670306445931</v>
      </c>
      <c r="D19" s="34"/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0.35223670306445931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9</v>
      </c>
      <c r="C23" s="17">
        <f t="shared" ref="C23:C39" si="5">(B23/$B$40)*1000</f>
        <v>3.1701303275801336</v>
      </c>
      <c r="D23" s="33">
        <v>4</v>
      </c>
      <c r="E23" s="33">
        <v>1</v>
      </c>
      <c r="F23" s="33">
        <v>6</v>
      </c>
      <c r="G23" s="33">
        <v>1</v>
      </c>
      <c r="H23" s="33">
        <v>1</v>
      </c>
      <c r="I23" s="33">
        <v>8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</v>
      </c>
      <c r="C34" s="17">
        <f t="shared" si="5"/>
        <v>1.4089468122578372</v>
      </c>
      <c r="D34" s="34">
        <v>3</v>
      </c>
      <c r="E34" s="45"/>
      <c r="F34" s="45">
        <v>2</v>
      </c>
      <c r="G34" s="34">
        <v>1</v>
      </c>
      <c r="H34" s="34">
        <v>1</v>
      </c>
      <c r="I34" s="34">
        <v>4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0.35223670306445931</v>
      </c>
      <c r="D39" s="34">
        <v>1</v>
      </c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2839</v>
      </c>
      <c r="C40" s="24"/>
      <c r="D40" s="23">
        <v>1401</v>
      </c>
      <c r="E40" s="23">
        <v>1021</v>
      </c>
      <c r="F40" s="23">
        <v>729</v>
      </c>
      <c r="G40" s="23">
        <v>722</v>
      </c>
      <c r="H40" s="23">
        <v>367</v>
      </c>
      <c r="I40" s="23">
        <v>2757</v>
      </c>
      <c r="J40" s="23">
        <v>58</v>
      </c>
      <c r="K40" s="23">
        <v>6</v>
      </c>
      <c r="L40" s="23">
        <v>18</v>
      </c>
      <c r="M40" s="23"/>
      <c r="N40" s="25">
        <v>132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55" priority="6" stopIfTrue="1" operator="equal">
      <formula>0</formula>
    </cfRule>
  </conditionalFormatting>
  <conditionalFormatting sqref="D17:N20">
    <cfRule type="cellIs" dxfId="154" priority="1" stopIfTrue="1" operator="equal">
      <formula>0</formula>
    </cfRule>
  </conditionalFormatting>
  <conditionalFormatting sqref="D23:N39">
    <cfRule type="cellIs" dxfId="153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162</v>
      </c>
      <c r="C8" s="61">
        <f>(B8/$B$40)*1000</f>
        <v>6.5872402716220062</v>
      </c>
      <c r="D8" s="60">
        <f t="shared" ref="D8:N8" si="0">(SUM(D23:D39))+D15+D21</f>
        <v>41</v>
      </c>
      <c r="E8" s="60">
        <f t="shared" si="0"/>
        <v>4</v>
      </c>
      <c r="F8" s="60">
        <f t="shared" si="0"/>
        <v>34</v>
      </c>
      <c r="G8" s="60">
        <f t="shared" si="0"/>
        <v>80</v>
      </c>
      <c r="H8" s="60">
        <f t="shared" si="0"/>
        <v>44</v>
      </c>
      <c r="I8" s="60">
        <f t="shared" si="0"/>
        <v>34</v>
      </c>
      <c r="J8" s="60">
        <f t="shared" si="0"/>
        <v>114</v>
      </c>
      <c r="K8" s="60">
        <f t="shared" si="0"/>
        <v>0</v>
      </c>
      <c r="L8" s="60">
        <f t="shared" si="0"/>
        <v>1</v>
      </c>
      <c r="M8" s="60">
        <f t="shared" si="0"/>
        <v>13</v>
      </c>
      <c r="N8" s="62">
        <f t="shared" si="0"/>
        <v>7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21</v>
      </c>
      <c r="C11" s="17">
        <f>(B11/$B$40)*1000</f>
        <v>0.85390151669174164</v>
      </c>
      <c r="D11" s="33">
        <v>9</v>
      </c>
      <c r="E11" s="33">
        <v>2</v>
      </c>
      <c r="F11" s="33">
        <v>6</v>
      </c>
      <c r="G11" s="33">
        <v>8</v>
      </c>
      <c r="H11" s="33">
        <v>5</v>
      </c>
      <c r="I11" s="33">
        <v>6</v>
      </c>
      <c r="J11" s="44">
        <v>13</v>
      </c>
      <c r="K11" s="44"/>
      <c r="L11" s="44"/>
      <c r="M11" s="44">
        <v>2</v>
      </c>
      <c r="N11" s="42">
        <v>2</v>
      </c>
    </row>
    <row r="12" spans="1:14" s="2" customFormat="1" x14ac:dyDescent="0.2">
      <c r="A12" s="21" t="s">
        <v>16</v>
      </c>
      <c r="B12" s="16">
        <f t="shared" ref="B12:B14" si="1">SUM(E12:H12)</f>
        <v>2</v>
      </c>
      <c r="C12" s="17">
        <f>(B12/$B$40)*1000</f>
        <v>8.1323953970642057E-2</v>
      </c>
      <c r="D12" s="34"/>
      <c r="E12" s="34"/>
      <c r="F12" s="34"/>
      <c r="G12" s="34">
        <v>1</v>
      </c>
      <c r="H12" s="34">
        <v>1</v>
      </c>
      <c r="I12" s="34"/>
      <c r="J12" s="45">
        <v>2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7</v>
      </c>
      <c r="C14" s="17">
        <f>(B14/$B$40)*1000</f>
        <v>0.28463383889724719</v>
      </c>
      <c r="D14" s="34">
        <v>2</v>
      </c>
      <c r="E14" s="34"/>
      <c r="F14" s="34"/>
      <c r="G14" s="34">
        <v>2</v>
      </c>
      <c r="H14" s="34">
        <v>5</v>
      </c>
      <c r="I14" s="34"/>
      <c r="J14" s="45">
        <v>7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30</v>
      </c>
      <c r="C15" s="61">
        <f>(B15/B40)*1000</f>
        <v>1.2198593095596308</v>
      </c>
      <c r="D15" s="60">
        <f t="shared" ref="D15:N15" si="2">SUM(D11:D14)</f>
        <v>11</v>
      </c>
      <c r="E15" s="60">
        <f t="shared" si="2"/>
        <v>2</v>
      </c>
      <c r="F15" s="60">
        <f t="shared" si="2"/>
        <v>6</v>
      </c>
      <c r="G15" s="60">
        <f t="shared" si="2"/>
        <v>11</v>
      </c>
      <c r="H15" s="60">
        <f t="shared" si="2"/>
        <v>11</v>
      </c>
      <c r="I15" s="60">
        <f t="shared" si="2"/>
        <v>6</v>
      </c>
      <c r="J15" s="60">
        <f t="shared" si="2"/>
        <v>22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2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11</v>
      </c>
      <c r="C18" s="17">
        <f>(B18/$B$40)*1000</f>
        <v>0.44728174683853128</v>
      </c>
      <c r="D18" s="34">
        <v>3</v>
      </c>
      <c r="E18" s="34"/>
      <c r="F18" s="34">
        <v>1</v>
      </c>
      <c r="G18" s="34">
        <v>8</v>
      </c>
      <c r="H18" s="34">
        <v>2</v>
      </c>
      <c r="I18" s="34">
        <v>3</v>
      </c>
      <c r="J18" s="34">
        <v>7</v>
      </c>
      <c r="K18" s="34"/>
      <c r="L18" s="34"/>
      <c r="M18" s="34">
        <v>1</v>
      </c>
      <c r="N18" s="40">
        <v>1</v>
      </c>
    </row>
    <row r="19" spans="1:14" s="2" customFormat="1" x14ac:dyDescent="0.2">
      <c r="A19" s="21" t="s">
        <v>24</v>
      </c>
      <c r="B19" s="16">
        <f t="shared" si="3"/>
        <v>10</v>
      </c>
      <c r="C19" s="17">
        <f>(B19/$B$40)*1000</f>
        <v>0.40661976985321024</v>
      </c>
      <c r="D19" s="34">
        <v>5</v>
      </c>
      <c r="E19" s="34"/>
      <c r="F19" s="34">
        <v>3</v>
      </c>
      <c r="G19" s="34">
        <v>7</v>
      </c>
      <c r="H19" s="34"/>
      <c r="I19" s="34"/>
      <c r="J19" s="34">
        <v>7</v>
      </c>
      <c r="K19" s="34"/>
      <c r="L19" s="34"/>
      <c r="M19" s="34">
        <v>3</v>
      </c>
      <c r="N19" s="40"/>
    </row>
    <row r="20" spans="1:14" s="2" customFormat="1" x14ac:dyDescent="0.2">
      <c r="A20" s="21" t="s">
        <v>25</v>
      </c>
      <c r="B20" s="16">
        <f t="shared" si="3"/>
        <v>21</v>
      </c>
      <c r="C20" s="17">
        <f>(B20/$B$40)*1000</f>
        <v>0.85390151669174164</v>
      </c>
      <c r="D20" s="34">
        <v>1</v>
      </c>
      <c r="E20" s="34">
        <v>1</v>
      </c>
      <c r="F20" s="34">
        <v>5</v>
      </c>
      <c r="G20" s="34">
        <v>9</v>
      </c>
      <c r="H20" s="34">
        <v>6</v>
      </c>
      <c r="I20" s="34">
        <v>1</v>
      </c>
      <c r="J20" s="34">
        <v>19</v>
      </c>
      <c r="K20" s="34"/>
      <c r="L20" s="34"/>
      <c r="M20" s="34">
        <v>1</v>
      </c>
      <c r="N20" s="40"/>
    </row>
    <row r="21" spans="1:14" s="2" customFormat="1" ht="12" x14ac:dyDescent="0.2">
      <c r="A21" s="63" t="s">
        <v>26</v>
      </c>
      <c r="B21" s="60">
        <f>SUM(B17:B20)</f>
        <v>42</v>
      </c>
      <c r="C21" s="61">
        <f>(B21/$B$40)*1000</f>
        <v>1.7078030333834833</v>
      </c>
      <c r="D21" s="60">
        <f>SUM(D17:D20)</f>
        <v>9</v>
      </c>
      <c r="E21" s="60">
        <f t="shared" ref="E21:N21" si="4">SUM(E17:E20)</f>
        <v>1</v>
      </c>
      <c r="F21" s="60">
        <f t="shared" si="4"/>
        <v>9</v>
      </c>
      <c r="G21" s="60">
        <f t="shared" si="4"/>
        <v>24</v>
      </c>
      <c r="H21" s="60">
        <f t="shared" si="4"/>
        <v>8</v>
      </c>
      <c r="I21" s="60">
        <f t="shared" si="4"/>
        <v>4</v>
      </c>
      <c r="J21" s="60">
        <f t="shared" si="4"/>
        <v>33</v>
      </c>
      <c r="K21" s="60">
        <f t="shared" si="4"/>
        <v>0</v>
      </c>
      <c r="L21" s="60">
        <f t="shared" si="4"/>
        <v>0</v>
      </c>
      <c r="M21" s="60">
        <f t="shared" si="4"/>
        <v>5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25</v>
      </c>
      <c r="C23" s="17">
        <f t="shared" ref="C23:C39" si="5">(B23/$B$40)*1000</f>
        <v>1.0165494246330256</v>
      </c>
      <c r="D23" s="33">
        <v>4</v>
      </c>
      <c r="E23" s="33"/>
      <c r="F23" s="33">
        <v>7</v>
      </c>
      <c r="G23" s="33">
        <v>13</v>
      </c>
      <c r="H23" s="33">
        <v>5</v>
      </c>
      <c r="I23" s="33">
        <v>10</v>
      </c>
      <c r="J23" s="33">
        <v>14</v>
      </c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7</v>
      </c>
      <c r="C24" s="17">
        <f t="shared" si="5"/>
        <v>0.28463383889724719</v>
      </c>
      <c r="D24" s="34">
        <v>5</v>
      </c>
      <c r="E24" s="45"/>
      <c r="F24" s="45">
        <v>1</v>
      </c>
      <c r="G24" s="34">
        <v>4</v>
      </c>
      <c r="H24" s="34">
        <v>2</v>
      </c>
      <c r="I24" s="34">
        <v>1</v>
      </c>
      <c r="J24" s="34">
        <v>6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4.0661976985321029E-2</v>
      </c>
      <c r="D25" s="34"/>
      <c r="E25" s="45"/>
      <c r="F25" s="45"/>
      <c r="G25" s="34">
        <v>1</v>
      </c>
      <c r="H25" s="34"/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0.12198593095596308</v>
      </c>
      <c r="D31" s="34">
        <v>1</v>
      </c>
      <c r="E31" s="45"/>
      <c r="F31" s="45">
        <v>1</v>
      </c>
      <c r="G31" s="34">
        <v>1</v>
      </c>
      <c r="H31" s="34">
        <v>1</v>
      </c>
      <c r="I31" s="34">
        <v>2</v>
      </c>
      <c r="J31" s="34"/>
      <c r="K31" s="34"/>
      <c r="L31" s="34"/>
      <c r="M31" s="34">
        <v>1</v>
      </c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4.0661976985321029E-2</v>
      </c>
      <c r="D32" s="34"/>
      <c r="E32" s="45"/>
      <c r="F32" s="45"/>
      <c r="G32" s="34"/>
      <c r="H32" s="34">
        <v>1</v>
      </c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15</v>
      </c>
      <c r="C34" s="17">
        <f t="shared" si="5"/>
        <v>0.60992965477981542</v>
      </c>
      <c r="D34" s="34">
        <v>7</v>
      </c>
      <c r="E34" s="45"/>
      <c r="F34" s="45">
        <v>5</v>
      </c>
      <c r="G34" s="34">
        <v>7</v>
      </c>
      <c r="H34" s="34">
        <v>3</v>
      </c>
      <c r="I34" s="34">
        <v>5</v>
      </c>
      <c r="J34" s="34">
        <v>6</v>
      </c>
      <c r="K34" s="34"/>
      <c r="L34" s="34">
        <v>1</v>
      </c>
      <c r="M34" s="34">
        <v>3</v>
      </c>
      <c r="N34" s="40">
        <v>2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11</v>
      </c>
      <c r="C37" s="17">
        <f t="shared" si="5"/>
        <v>0.44728174683853128</v>
      </c>
      <c r="D37" s="34">
        <v>3</v>
      </c>
      <c r="E37" s="45"/>
      <c r="F37" s="45">
        <v>4</v>
      </c>
      <c r="G37" s="34">
        <v>5</v>
      </c>
      <c r="H37" s="34">
        <v>2</v>
      </c>
      <c r="I37" s="34">
        <v>1</v>
      </c>
      <c r="J37" s="34">
        <v>9</v>
      </c>
      <c r="K37" s="34"/>
      <c r="L37" s="34"/>
      <c r="M37" s="34">
        <v>1</v>
      </c>
      <c r="N37" s="40">
        <v>1</v>
      </c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4.0661976985321029E-2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26</v>
      </c>
      <c r="C39" s="17">
        <f t="shared" si="5"/>
        <v>1.0572114016183467</v>
      </c>
      <c r="D39" s="34">
        <v>1</v>
      </c>
      <c r="E39" s="45">
        <v>1</v>
      </c>
      <c r="F39" s="45">
        <v>1</v>
      </c>
      <c r="G39" s="34">
        <v>13</v>
      </c>
      <c r="H39" s="34">
        <v>11</v>
      </c>
      <c r="I39" s="34">
        <v>2</v>
      </c>
      <c r="J39" s="34">
        <v>24</v>
      </c>
      <c r="K39" s="34"/>
      <c r="L39" s="34"/>
      <c r="M39" s="34"/>
      <c r="N39" s="41">
        <v>1</v>
      </c>
    </row>
    <row r="40" spans="1:14" s="3" customFormat="1" ht="12" x14ac:dyDescent="0.2">
      <c r="A40" s="22" t="s">
        <v>52</v>
      </c>
      <c r="B40" s="23">
        <f>SUM(E40:H40)</f>
        <v>24593</v>
      </c>
      <c r="C40" s="24"/>
      <c r="D40" s="23">
        <v>12008</v>
      </c>
      <c r="E40" s="23">
        <v>8951</v>
      </c>
      <c r="F40" s="23">
        <v>6171</v>
      </c>
      <c r="G40" s="23">
        <v>6343</v>
      </c>
      <c r="H40" s="23">
        <v>3128</v>
      </c>
      <c r="I40" s="23">
        <v>17206</v>
      </c>
      <c r="J40" s="23">
        <v>5457</v>
      </c>
      <c r="K40" s="23">
        <v>240</v>
      </c>
      <c r="L40" s="23">
        <v>1690</v>
      </c>
      <c r="M40" s="23"/>
      <c r="N40" s="25">
        <v>3140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52" priority="6" stopIfTrue="1" operator="equal">
      <formula>0</formula>
    </cfRule>
  </conditionalFormatting>
  <conditionalFormatting sqref="D17:N20">
    <cfRule type="cellIs" dxfId="151" priority="1" stopIfTrue="1" operator="equal">
      <formula>0</formula>
    </cfRule>
  </conditionalFormatting>
  <conditionalFormatting sqref="D23:N39">
    <cfRule type="cellIs" dxfId="150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52</v>
      </c>
      <c r="C8" s="61">
        <f>(B8/$B$40)*1000</f>
        <v>7.8301460623400096</v>
      </c>
      <c r="D8" s="60">
        <f t="shared" ref="D8:N8" si="0">(SUM(D23:D39))+D15+D21</f>
        <v>9</v>
      </c>
      <c r="E8" s="60">
        <f t="shared" si="0"/>
        <v>6</v>
      </c>
      <c r="F8" s="60">
        <f t="shared" si="0"/>
        <v>19</v>
      </c>
      <c r="G8" s="60">
        <f t="shared" si="0"/>
        <v>20</v>
      </c>
      <c r="H8" s="60">
        <f t="shared" si="0"/>
        <v>7</v>
      </c>
      <c r="I8" s="60">
        <f t="shared" si="0"/>
        <v>43</v>
      </c>
      <c r="J8" s="60">
        <f t="shared" si="0"/>
        <v>4</v>
      </c>
      <c r="K8" s="60">
        <f t="shared" si="0"/>
        <v>0</v>
      </c>
      <c r="L8" s="60">
        <f t="shared" si="0"/>
        <v>0</v>
      </c>
      <c r="M8" s="60">
        <f t="shared" si="0"/>
        <v>5</v>
      </c>
      <c r="N8" s="62">
        <f t="shared" si="0"/>
        <v>4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</v>
      </c>
      <c r="C11" s="17">
        <f>(B11/$B$40)*1000</f>
        <v>0.60231892787230845</v>
      </c>
      <c r="D11" s="33"/>
      <c r="E11" s="33">
        <v>1</v>
      </c>
      <c r="F11" s="33"/>
      <c r="G11" s="33">
        <v>3</v>
      </c>
      <c r="H11" s="33"/>
      <c r="I11" s="33">
        <v>4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0.15057973196807711</v>
      </c>
      <c r="D13" s="34"/>
      <c r="E13" s="34"/>
      <c r="F13" s="34"/>
      <c r="G13" s="34"/>
      <c r="H13" s="34">
        <v>1</v>
      </c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0.75289865984038551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0</v>
      </c>
      <c r="G15" s="60">
        <f t="shared" si="2"/>
        <v>3</v>
      </c>
      <c r="H15" s="60">
        <f t="shared" si="2"/>
        <v>1</v>
      </c>
      <c r="I15" s="60">
        <f t="shared" si="2"/>
        <v>5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4</v>
      </c>
      <c r="C19" s="17">
        <f>(B19/$B$40)*1000</f>
        <v>0.60231892787230845</v>
      </c>
      <c r="D19" s="34">
        <v>1</v>
      </c>
      <c r="E19" s="34"/>
      <c r="F19" s="34">
        <v>1</v>
      </c>
      <c r="G19" s="34">
        <v>3</v>
      </c>
      <c r="H19" s="34"/>
      <c r="I19" s="34">
        <v>2</v>
      </c>
      <c r="J19" s="34">
        <v>1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0.45173919590423128</v>
      </c>
      <c r="D20" s="34"/>
      <c r="E20" s="34">
        <v>1</v>
      </c>
      <c r="F20" s="34">
        <v>1</v>
      </c>
      <c r="G20" s="34"/>
      <c r="H20" s="34">
        <v>1</v>
      </c>
      <c r="I20" s="34">
        <v>2</v>
      </c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1.0540581237765396</v>
      </c>
      <c r="D21" s="60">
        <f>SUM(D17:D20)</f>
        <v>1</v>
      </c>
      <c r="E21" s="60">
        <f t="shared" ref="E21:N21" si="4">SUM(E17:E20)</f>
        <v>1</v>
      </c>
      <c r="F21" s="60">
        <f t="shared" si="4"/>
        <v>2</v>
      </c>
      <c r="G21" s="60">
        <f t="shared" si="4"/>
        <v>3</v>
      </c>
      <c r="H21" s="60">
        <f t="shared" si="4"/>
        <v>1</v>
      </c>
      <c r="I21" s="60">
        <f t="shared" si="4"/>
        <v>4</v>
      </c>
      <c r="J21" s="60">
        <f t="shared" si="4"/>
        <v>2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17</v>
      </c>
      <c r="C23" s="17">
        <f t="shared" ref="C23:C39" si="5">(B23/$B$40)*1000</f>
        <v>2.5598554434573106</v>
      </c>
      <c r="D23" s="33">
        <v>3</v>
      </c>
      <c r="E23" s="33">
        <v>3</v>
      </c>
      <c r="F23" s="33">
        <v>8</v>
      </c>
      <c r="G23" s="33">
        <v>4</v>
      </c>
      <c r="H23" s="33">
        <v>2</v>
      </c>
      <c r="I23" s="33">
        <v>13</v>
      </c>
      <c r="J23" s="33">
        <v>1</v>
      </c>
      <c r="K23" s="33"/>
      <c r="L23" s="33"/>
      <c r="M23" s="33">
        <v>3</v>
      </c>
      <c r="N23" s="39">
        <v>3</v>
      </c>
    </row>
    <row r="24" spans="1:14" s="2" customFormat="1" x14ac:dyDescent="0.2">
      <c r="A24" s="21" t="s">
        <v>29</v>
      </c>
      <c r="B24" s="16">
        <f t="shared" ref="B24:B39" si="6">SUM(E24:H24)</f>
        <v>2</v>
      </c>
      <c r="C24" s="17">
        <f t="shared" si="5"/>
        <v>0.30115946393615423</v>
      </c>
      <c r="D24" s="34"/>
      <c r="E24" s="45"/>
      <c r="F24" s="45"/>
      <c r="G24" s="34"/>
      <c r="H24" s="34">
        <v>2</v>
      </c>
      <c r="I24" s="34">
        <v>2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0.15057973196807711</v>
      </c>
      <c r="D31" s="34">
        <v>1</v>
      </c>
      <c r="E31" s="45"/>
      <c r="F31" s="45">
        <v>1</v>
      </c>
      <c r="G31" s="34"/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0.30115946393615423</v>
      </c>
      <c r="D32" s="34"/>
      <c r="E32" s="45"/>
      <c r="F32" s="45"/>
      <c r="G32" s="34">
        <v>2</v>
      </c>
      <c r="H32" s="34"/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14</v>
      </c>
      <c r="C34" s="17">
        <f t="shared" si="5"/>
        <v>2.1081162475530792</v>
      </c>
      <c r="D34" s="34">
        <v>4</v>
      </c>
      <c r="E34" s="45"/>
      <c r="F34" s="45">
        <v>7</v>
      </c>
      <c r="G34" s="34">
        <v>7</v>
      </c>
      <c r="H34" s="34"/>
      <c r="I34" s="34">
        <v>12</v>
      </c>
      <c r="J34" s="34">
        <v>1</v>
      </c>
      <c r="K34" s="34"/>
      <c r="L34" s="34"/>
      <c r="M34" s="34">
        <v>1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0.45173919590423128</v>
      </c>
      <c r="D38" s="34"/>
      <c r="E38" s="45">
        <v>1</v>
      </c>
      <c r="F38" s="45">
        <v>1</v>
      </c>
      <c r="G38" s="34">
        <v>1</v>
      </c>
      <c r="H38" s="34"/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0.15057973196807711</v>
      </c>
      <c r="D39" s="34"/>
      <c r="E39" s="45"/>
      <c r="F39" s="45"/>
      <c r="G39" s="34"/>
      <c r="H39" s="34">
        <v>1</v>
      </c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6641</v>
      </c>
      <c r="C40" s="24"/>
      <c r="D40" s="23">
        <v>3226</v>
      </c>
      <c r="E40" s="23">
        <v>2362</v>
      </c>
      <c r="F40" s="23">
        <v>1702</v>
      </c>
      <c r="G40" s="23">
        <v>1708</v>
      </c>
      <c r="H40" s="23">
        <v>869</v>
      </c>
      <c r="I40" s="23">
        <v>6354</v>
      </c>
      <c r="J40" s="23">
        <v>165</v>
      </c>
      <c r="K40" s="23">
        <v>64</v>
      </c>
      <c r="L40" s="23">
        <v>58</v>
      </c>
      <c r="M40" s="23"/>
      <c r="N40" s="25">
        <v>555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49" priority="6" stopIfTrue="1" operator="equal">
      <formula>0</formula>
    </cfRule>
  </conditionalFormatting>
  <conditionalFormatting sqref="D17:N20">
    <cfRule type="cellIs" dxfId="148" priority="1" stopIfTrue="1" operator="equal">
      <formula>0</formula>
    </cfRule>
  </conditionalFormatting>
  <conditionalFormatting sqref="D23:N39">
    <cfRule type="cellIs" dxfId="147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20</v>
      </c>
      <c r="C8" s="61">
        <f>(B8/$B$40)*1000</f>
        <v>10.330578512396695</v>
      </c>
      <c r="D8" s="60">
        <f t="shared" ref="D8:N8" si="0">(SUM(D23:D39))+D15+D21</f>
        <v>3</v>
      </c>
      <c r="E8" s="60">
        <f t="shared" si="0"/>
        <v>3</v>
      </c>
      <c r="F8" s="60">
        <f t="shared" si="0"/>
        <v>3</v>
      </c>
      <c r="G8" s="60">
        <f t="shared" si="0"/>
        <v>6</v>
      </c>
      <c r="H8" s="60">
        <f t="shared" si="0"/>
        <v>8</v>
      </c>
      <c r="I8" s="60">
        <f t="shared" si="0"/>
        <v>19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1.0330578512396695</v>
      </c>
      <c r="D18" s="34"/>
      <c r="E18" s="34">
        <v>2</v>
      </c>
      <c r="F18" s="34"/>
      <c r="G18" s="34"/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5</v>
      </c>
      <c r="C19" s="17">
        <f>(B19/$B$40)*1000</f>
        <v>2.5826446280991737</v>
      </c>
      <c r="D19" s="34"/>
      <c r="E19" s="34"/>
      <c r="F19" s="34">
        <v>2</v>
      </c>
      <c r="G19" s="34">
        <v>2</v>
      </c>
      <c r="H19" s="34">
        <v>1</v>
      </c>
      <c r="I19" s="34">
        <v>4</v>
      </c>
      <c r="J19" s="34"/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0.51652892561983477</v>
      </c>
      <c r="D20" s="34"/>
      <c r="E20" s="34">
        <v>1</v>
      </c>
      <c r="F20" s="34"/>
      <c r="G20" s="34"/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8</v>
      </c>
      <c r="C21" s="61">
        <f>(B21/$B$40)*1000</f>
        <v>4.1322314049586781</v>
      </c>
      <c r="D21" s="60">
        <f>SUM(D17:D20)</f>
        <v>0</v>
      </c>
      <c r="E21" s="60">
        <f t="shared" ref="E21:N21" si="4">SUM(E17:E20)</f>
        <v>3</v>
      </c>
      <c r="F21" s="60">
        <f t="shared" si="4"/>
        <v>2</v>
      </c>
      <c r="G21" s="60">
        <f t="shared" si="4"/>
        <v>2</v>
      </c>
      <c r="H21" s="60">
        <f t="shared" si="4"/>
        <v>1</v>
      </c>
      <c r="I21" s="60">
        <f t="shared" si="4"/>
        <v>7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1.5495867768595042</v>
      </c>
      <c r="D23" s="33">
        <v>1</v>
      </c>
      <c r="E23" s="33"/>
      <c r="F23" s="33">
        <v>1</v>
      </c>
      <c r="G23" s="33"/>
      <c r="H23" s="33">
        <v>2</v>
      </c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0.51652892561983477</v>
      </c>
      <c r="D29" s="34"/>
      <c r="E29" s="45"/>
      <c r="F29" s="45"/>
      <c r="G29" s="34"/>
      <c r="H29" s="34">
        <v>1</v>
      </c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0.51652892561983477</v>
      </c>
      <c r="D31" s="34">
        <v>1</v>
      </c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1.0330578512396695</v>
      </c>
      <c r="D32" s="34"/>
      <c r="E32" s="45"/>
      <c r="F32" s="45"/>
      <c r="G32" s="34">
        <v>2</v>
      </c>
      <c r="H32" s="34"/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</v>
      </c>
      <c r="C34" s="17">
        <f t="shared" si="5"/>
        <v>2.0661157024793391</v>
      </c>
      <c r="D34" s="34">
        <v>1</v>
      </c>
      <c r="E34" s="45"/>
      <c r="F34" s="45"/>
      <c r="G34" s="34">
        <v>2</v>
      </c>
      <c r="H34" s="34">
        <v>2</v>
      </c>
      <c r="I34" s="34">
        <v>4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0.51652892561983477</v>
      </c>
      <c r="D36" s="34"/>
      <c r="E36" s="45"/>
      <c r="F36" s="45"/>
      <c r="G36" s="34"/>
      <c r="H36" s="34">
        <v>1</v>
      </c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1936</v>
      </c>
      <c r="C40" s="24"/>
      <c r="D40" s="23">
        <v>959</v>
      </c>
      <c r="E40" s="23">
        <v>679</v>
      </c>
      <c r="F40" s="23">
        <v>477</v>
      </c>
      <c r="G40" s="23">
        <v>527</v>
      </c>
      <c r="H40" s="23">
        <v>253</v>
      </c>
      <c r="I40" s="23">
        <v>1822</v>
      </c>
      <c r="J40" s="23">
        <v>58</v>
      </c>
      <c r="K40" s="23">
        <v>24</v>
      </c>
      <c r="L40" s="23">
        <v>32</v>
      </c>
      <c r="M40" s="23"/>
      <c r="N40" s="25">
        <v>87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46" priority="6" stopIfTrue="1" operator="equal">
      <formula>0</formula>
    </cfRule>
  </conditionalFormatting>
  <conditionalFormatting sqref="D17:N20">
    <cfRule type="cellIs" dxfId="145" priority="1" stopIfTrue="1" operator="equal">
      <formula>0</formula>
    </cfRule>
  </conditionalFormatting>
  <conditionalFormatting sqref="D23:N39">
    <cfRule type="cellIs" dxfId="144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A1:N43"/>
  <sheetViews>
    <sheetView topLeftCell="A4"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</v>
      </c>
      <c r="C8" s="61">
        <f>(B8/$B$40)*1000</f>
        <v>2.9791459781529297</v>
      </c>
      <c r="D8" s="60">
        <f t="shared" ref="D8:N8" si="0">(SUM(D23:D39))+D15+D21</f>
        <v>2</v>
      </c>
      <c r="E8" s="60">
        <f t="shared" si="0"/>
        <v>0</v>
      </c>
      <c r="F8" s="60">
        <f t="shared" si="0"/>
        <v>0</v>
      </c>
      <c r="G8" s="60">
        <f t="shared" si="0"/>
        <v>2</v>
      </c>
      <c r="H8" s="60">
        <f t="shared" si="0"/>
        <v>1</v>
      </c>
      <c r="I8" s="60">
        <f t="shared" si="0"/>
        <v>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0.99304865938430975</v>
      </c>
      <c r="D17" s="34"/>
      <c r="E17" s="34"/>
      <c r="F17" s="34"/>
      <c r="G17" s="34">
        <v>1</v>
      </c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0.99304865938430975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0.99304865938430975</v>
      </c>
      <c r="D23" s="33">
        <v>1</v>
      </c>
      <c r="E23" s="33"/>
      <c r="F23" s="33"/>
      <c r="G23" s="33"/>
      <c r="H23" s="33">
        <v>1</v>
      </c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0.99304865938430975</v>
      </c>
      <c r="D31" s="34">
        <v>1</v>
      </c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1007</v>
      </c>
      <c r="C40" s="24"/>
      <c r="D40" s="23">
        <v>514</v>
      </c>
      <c r="E40" s="23">
        <v>369</v>
      </c>
      <c r="F40" s="23">
        <v>255</v>
      </c>
      <c r="G40" s="23">
        <v>247</v>
      </c>
      <c r="H40" s="23">
        <v>136</v>
      </c>
      <c r="I40" s="23">
        <v>948</v>
      </c>
      <c r="J40" s="23">
        <v>26</v>
      </c>
      <c r="K40" s="23">
        <v>25</v>
      </c>
      <c r="L40" s="23">
        <v>8</v>
      </c>
      <c r="M40" s="23"/>
      <c r="N40" s="25">
        <v>58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43" priority="6" stopIfTrue="1" operator="equal">
      <formula>0</formula>
    </cfRule>
  </conditionalFormatting>
  <conditionalFormatting sqref="D17:N20">
    <cfRule type="cellIs" dxfId="142" priority="1" stopIfTrue="1" operator="equal">
      <formula>0</formula>
    </cfRule>
  </conditionalFormatting>
  <conditionalFormatting sqref="D23:N39">
    <cfRule type="cellIs" dxfId="141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89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90</v>
      </c>
      <c r="C8" s="61">
        <f>(B8/$B$40)*1000</f>
        <v>16.92365550959007</v>
      </c>
      <c r="D8" s="60">
        <f t="shared" ref="D8:N8" si="0">(SUM(D23:D39))+D15+D21</f>
        <v>37</v>
      </c>
      <c r="E8" s="60">
        <f t="shared" si="0"/>
        <v>11</v>
      </c>
      <c r="F8" s="60">
        <f t="shared" si="0"/>
        <v>27</v>
      </c>
      <c r="G8" s="60">
        <f t="shared" si="0"/>
        <v>33</v>
      </c>
      <c r="H8" s="60">
        <f t="shared" si="0"/>
        <v>19</v>
      </c>
      <c r="I8" s="60">
        <f t="shared" si="0"/>
        <v>56</v>
      </c>
      <c r="J8" s="60">
        <f t="shared" si="0"/>
        <v>19</v>
      </c>
      <c r="K8" s="60">
        <f t="shared" si="0"/>
        <v>5</v>
      </c>
      <c r="L8" s="60">
        <f t="shared" si="0"/>
        <v>1</v>
      </c>
      <c r="M8" s="60">
        <f t="shared" si="0"/>
        <v>9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15</v>
      </c>
      <c r="C11" s="17">
        <f>(B11/$B$40)*1000</f>
        <v>2.8206092515983454</v>
      </c>
      <c r="D11" s="33">
        <v>7</v>
      </c>
      <c r="E11" s="33">
        <v>3</v>
      </c>
      <c r="F11" s="33">
        <v>5</v>
      </c>
      <c r="G11" s="33">
        <v>4</v>
      </c>
      <c r="H11" s="33">
        <v>3</v>
      </c>
      <c r="I11" s="33">
        <v>8</v>
      </c>
      <c r="J11" s="44">
        <v>5</v>
      </c>
      <c r="K11" s="44">
        <v>1</v>
      </c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0.75216246709289203</v>
      </c>
      <c r="D13" s="34"/>
      <c r="E13" s="34"/>
      <c r="F13" s="34"/>
      <c r="G13" s="34">
        <v>4</v>
      </c>
      <c r="H13" s="34"/>
      <c r="I13" s="34">
        <v>4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1</v>
      </c>
      <c r="C14" s="17">
        <f>(B14/$B$40)*1000</f>
        <v>0.18804061677322301</v>
      </c>
      <c r="D14" s="34">
        <v>1</v>
      </c>
      <c r="E14" s="34"/>
      <c r="F14" s="34"/>
      <c r="G14" s="34"/>
      <c r="H14" s="34">
        <v>1</v>
      </c>
      <c r="I14" s="34"/>
      <c r="J14" s="45"/>
      <c r="K14" s="45"/>
      <c r="L14" s="45">
        <v>1</v>
      </c>
      <c r="M14" s="45"/>
      <c r="N14" s="43"/>
    </row>
    <row r="15" spans="1:14" s="2" customFormat="1" ht="12" x14ac:dyDescent="0.2">
      <c r="A15" s="63" t="s">
        <v>20</v>
      </c>
      <c r="B15" s="60">
        <f>SUM(B11:B14)</f>
        <v>20</v>
      </c>
      <c r="C15" s="61">
        <f>(B15/B40)*1000</f>
        <v>3.7608123354644603</v>
      </c>
      <c r="D15" s="60">
        <f t="shared" ref="D15:N15" si="2">SUM(D11:D14)</f>
        <v>8</v>
      </c>
      <c r="E15" s="60">
        <f t="shared" si="2"/>
        <v>3</v>
      </c>
      <c r="F15" s="60">
        <f t="shared" si="2"/>
        <v>5</v>
      </c>
      <c r="G15" s="60">
        <f t="shared" si="2"/>
        <v>8</v>
      </c>
      <c r="H15" s="60">
        <f t="shared" si="2"/>
        <v>4</v>
      </c>
      <c r="I15" s="60">
        <f t="shared" si="2"/>
        <v>12</v>
      </c>
      <c r="J15" s="60">
        <f t="shared" si="2"/>
        <v>5</v>
      </c>
      <c r="K15" s="60">
        <f t="shared" si="2"/>
        <v>1</v>
      </c>
      <c r="L15" s="60">
        <f t="shared" si="2"/>
        <v>1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0.18804061677322301</v>
      </c>
      <c r="D18" s="34"/>
      <c r="E18" s="34"/>
      <c r="F18" s="34"/>
      <c r="G18" s="34">
        <v>1</v>
      </c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15</v>
      </c>
      <c r="C19" s="17">
        <f>(B19/$B$40)*1000</f>
        <v>2.8206092515983454</v>
      </c>
      <c r="D19" s="34">
        <v>6</v>
      </c>
      <c r="E19" s="34">
        <v>5</v>
      </c>
      <c r="F19" s="34">
        <v>3</v>
      </c>
      <c r="G19" s="34">
        <v>4</v>
      </c>
      <c r="H19" s="34">
        <v>3</v>
      </c>
      <c r="I19" s="34">
        <v>11</v>
      </c>
      <c r="J19" s="34">
        <v>1</v>
      </c>
      <c r="K19" s="34">
        <v>2</v>
      </c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16</v>
      </c>
      <c r="C21" s="61">
        <f>(B21/$B$40)*1000</f>
        <v>3.0086498683715681</v>
      </c>
      <c r="D21" s="60">
        <f>SUM(D17:D20)</f>
        <v>6</v>
      </c>
      <c r="E21" s="60">
        <f>SUM(E17:E20)</f>
        <v>5</v>
      </c>
      <c r="F21" s="60">
        <f>SUM(F17:F20)</f>
        <v>3</v>
      </c>
      <c r="G21" s="60">
        <f>SUM(G17:G20)</f>
        <v>5</v>
      </c>
      <c r="H21" s="60">
        <f>SUM(H17:H20)</f>
        <v>3</v>
      </c>
      <c r="I21" s="60">
        <f t="shared" ref="I21:N21" si="4">SUM(I17:I20)</f>
        <v>12</v>
      </c>
      <c r="J21" s="60">
        <f t="shared" si="4"/>
        <v>1</v>
      </c>
      <c r="K21" s="60">
        <f t="shared" si="4"/>
        <v>2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12</v>
      </c>
      <c r="C23" s="17">
        <f t="shared" ref="C23:C39" si="5">(B23/$B$40)*1000</f>
        <v>2.2564874012786764</v>
      </c>
      <c r="D23" s="33">
        <v>2</v>
      </c>
      <c r="E23" s="33"/>
      <c r="F23" s="33">
        <v>3</v>
      </c>
      <c r="G23" s="33">
        <v>6</v>
      </c>
      <c r="H23" s="33">
        <v>3</v>
      </c>
      <c r="I23" s="33">
        <v>10</v>
      </c>
      <c r="J23" s="33"/>
      <c r="K23" s="33"/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3</v>
      </c>
      <c r="C24" s="17">
        <f t="shared" si="5"/>
        <v>0.5641218503196691</v>
      </c>
      <c r="D24" s="34">
        <v>1</v>
      </c>
      <c r="E24" s="45"/>
      <c r="F24" s="45">
        <v>2</v>
      </c>
      <c r="G24" s="34">
        <v>1</v>
      </c>
      <c r="H24" s="34"/>
      <c r="I24" s="34">
        <v>2</v>
      </c>
      <c r="J24" s="34">
        <v>1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0.18804061677322301</v>
      </c>
      <c r="D29" s="34"/>
      <c r="E29" s="45"/>
      <c r="F29" s="45"/>
      <c r="G29" s="34">
        <v>1</v>
      </c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0.18804061677322301</v>
      </c>
      <c r="D31" s="34"/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0.18804061677322301</v>
      </c>
      <c r="D32" s="34"/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18</v>
      </c>
      <c r="C34" s="17">
        <f t="shared" si="5"/>
        <v>3.384731101918014</v>
      </c>
      <c r="D34" s="34">
        <v>13</v>
      </c>
      <c r="E34" s="45">
        <v>1</v>
      </c>
      <c r="F34" s="45">
        <v>7</v>
      </c>
      <c r="G34" s="34">
        <v>8</v>
      </c>
      <c r="H34" s="34">
        <v>2</v>
      </c>
      <c r="I34" s="34">
        <v>8</v>
      </c>
      <c r="J34" s="34">
        <v>8</v>
      </c>
      <c r="K34" s="34">
        <v>1</v>
      </c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2</v>
      </c>
      <c r="C37" s="17">
        <f t="shared" si="5"/>
        <v>0.37608123354644601</v>
      </c>
      <c r="D37" s="34">
        <v>1</v>
      </c>
      <c r="E37" s="45"/>
      <c r="F37" s="45">
        <v>1</v>
      </c>
      <c r="G37" s="34"/>
      <c r="H37" s="34">
        <v>1</v>
      </c>
      <c r="I37" s="34">
        <v>1</v>
      </c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12</v>
      </c>
      <c r="C38" s="17">
        <f t="shared" si="5"/>
        <v>2.2564874012786764</v>
      </c>
      <c r="D38" s="34">
        <v>6</v>
      </c>
      <c r="E38" s="45">
        <v>2</v>
      </c>
      <c r="F38" s="45">
        <v>6</v>
      </c>
      <c r="G38" s="34">
        <v>2</v>
      </c>
      <c r="H38" s="34">
        <v>2</v>
      </c>
      <c r="I38" s="34">
        <v>7</v>
      </c>
      <c r="J38" s="34">
        <v>2</v>
      </c>
      <c r="K38" s="34">
        <v>1</v>
      </c>
      <c r="L38" s="34"/>
      <c r="M38" s="34">
        <v>2</v>
      </c>
      <c r="N38" s="40"/>
    </row>
    <row r="39" spans="1:14" s="2" customFormat="1" x14ac:dyDescent="0.2">
      <c r="A39" s="21" t="s">
        <v>43</v>
      </c>
      <c r="B39" s="16">
        <f t="shared" si="6"/>
        <v>4</v>
      </c>
      <c r="C39" s="17">
        <f t="shared" si="5"/>
        <v>0.75216246709289203</v>
      </c>
      <c r="D39" s="34"/>
      <c r="E39" s="45"/>
      <c r="F39" s="45"/>
      <c r="G39" s="34"/>
      <c r="H39" s="34">
        <v>4</v>
      </c>
      <c r="I39" s="34">
        <v>1</v>
      </c>
      <c r="J39" s="34">
        <v>1</v>
      </c>
      <c r="K39" s="34"/>
      <c r="L39" s="34"/>
      <c r="M39" s="34">
        <v>2</v>
      </c>
      <c r="N39" s="41"/>
    </row>
    <row r="40" spans="1:14" s="3" customFormat="1" ht="12" x14ac:dyDescent="0.2">
      <c r="A40" s="22" t="s">
        <v>52</v>
      </c>
      <c r="B40" s="23">
        <f>SUM(E40:H40)</f>
        <v>5318</v>
      </c>
      <c r="C40" s="24"/>
      <c r="D40" s="23">
        <v>2597</v>
      </c>
      <c r="E40" s="23">
        <v>1883</v>
      </c>
      <c r="F40" s="23">
        <v>1401</v>
      </c>
      <c r="G40" s="23">
        <v>1383</v>
      </c>
      <c r="H40" s="23">
        <v>651</v>
      </c>
      <c r="I40" s="23">
        <v>4569</v>
      </c>
      <c r="J40" s="23">
        <v>258</v>
      </c>
      <c r="K40" s="23">
        <v>379</v>
      </c>
      <c r="L40" s="23">
        <v>112</v>
      </c>
      <c r="M40" s="23"/>
      <c r="N40" s="25">
        <v>365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40" priority="6" stopIfTrue="1" operator="equal">
      <formula>0</formula>
    </cfRule>
  </conditionalFormatting>
  <conditionalFormatting sqref="D17:N20">
    <cfRule type="cellIs" dxfId="139" priority="1" stopIfTrue="1" operator="equal">
      <formula>0</formula>
    </cfRule>
  </conditionalFormatting>
  <conditionalFormatting sqref="D23:N39">
    <cfRule type="cellIs" dxfId="138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148</v>
      </c>
      <c r="C8" s="61">
        <f>(B8/$B$40)*1000</f>
        <v>9.515849032341027</v>
      </c>
      <c r="D8" s="60">
        <f t="shared" ref="D8:N8" si="0">(SUM(D23:D39))+D15+D21</f>
        <v>55</v>
      </c>
      <c r="E8" s="60">
        <f t="shared" si="0"/>
        <v>12</v>
      </c>
      <c r="F8" s="60">
        <f t="shared" si="0"/>
        <v>43</v>
      </c>
      <c r="G8" s="60">
        <f t="shared" si="0"/>
        <v>65</v>
      </c>
      <c r="H8" s="60">
        <f t="shared" si="0"/>
        <v>28</v>
      </c>
      <c r="I8" s="60">
        <f t="shared" si="0"/>
        <v>92</v>
      </c>
      <c r="J8" s="60">
        <f t="shared" si="0"/>
        <v>53</v>
      </c>
      <c r="K8" s="60">
        <f t="shared" si="0"/>
        <v>0</v>
      </c>
      <c r="L8" s="60">
        <f t="shared" si="0"/>
        <v>0</v>
      </c>
      <c r="M8" s="60">
        <f t="shared" si="0"/>
        <v>3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10</v>
      </c>
      <c r="C11" s="17">
        <f>(B11/$B$40)*1000</f>
        <v>0.64296277245547484</v>
      </c>
      <c r="D11" s="33">
        <v>7</v>
      </c>
      <c r="E11" s="33"/>
      <c r="F11" s="33">
        <v>4</v>
      </c>
      <c r="G11" s="33">
        <v>4</v>
      </c>
      <c r="H11" s="33">
        <v>2</v>
      </c>
      <c r="I11" s="33">
        <v>4</v>
      </c>
      <c r="J11" s="44">
        <v>6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6.4296277245547484E-2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1</v>
      </c>
      <c r="C14" s="17">
        <f>(B14/$B$40)*1000</f>
        <v>6.4296277245547484E-2</v>
      </c>
      <c r="D14" s="34">
        <v>1</v>
      </c>
      <c r="E14" s="34"/>
      <c r="F14" s="34"/>
      <c r="G14" s="34">
        <v>1</v>
      </c>
      <c r="H14" s="34"/>
      <c r="I14" s="34"/>
      <c r="J14" s="45">
        <v>1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12</v>
      </c>
      <c r="C15" s="61">
        <f>(B15/B40)*1000</f>
        <v>0.77155532694656981</v>
      </c>
      <c r="D15" s="60">
        <f t="shared" ref="D15:N15" si="2">SUM(D11:D14)</f>
        <v>8</v>
      </c>
      <c r="E15" s="60">
        <f t="shared" si="2"/>
        <v>0</v>
      </c>
      <c r="F15" s="60">
        <f t="shared" si="2"/>
        <v>4</v>
      </c>
      <c r="G15" s="60">
        <f t="shared" si="2"/>
        <v>6</v>
      </c>
      <c r="H15" s="60">
        <f t="shared" si="2"/>
        <v>2</v>
      </c>
      <c r="I15" s="60">
        <f t="shared" si="2"/>
        <v>5</v>
      </c>
      <c r="J15" s="60">
        <f t="shared" si="2"/>
        <v>7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0.12859255449109497</v>
      </c>
      <c r="D18" s="34"/>
      <c r="E18" s="34"/>
      <c r="F18" s="34"/>
      <c r="G18" s="34">
        <v>2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28</v>
      </c>
      <c r="C19" s="17">
        <f>(B19/$B$40)*1000</f>
        <v>1.8002957628753296</v>
      </c>
      <c r="D19" s="34">
        <v>16</v>
      </c>
      <c r="E19" s="34">
        <v>2</v>
      </c>
      <c r="F19" s="34">
        <v>6</v>
      </c>
      <c r="G19" s="34">
        <v>14</v>
      </c>
      <c r="H19" s="34">
        <v>6</v>
      </c>
      <c r="I19" s="34">
        <v>20</v>
      </c>
      <c r="J19" s="34">
        <v>8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5</v>
      </c>
      <c r="C20" s="17">
        <f>(B20/$B$40)*1000</f>
        <v>0.32148138622773742</v>
      </c>
      <c r="D20" s="34">
        <v>1</v>
      </c>
      <c r="E20" s="34"/>
      <c r="F20" s="34">
        <v>1</v>
      </c>
      <c r="G20" s="34">
        <v>2</v>
      </c>
      <c r="H20" s="34">
        <v>2</v>
      </c>
      <c r="I20" s="34">
        <v>3</v>
      </c>
      <c r="J20" s="34">
        <v>2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35</v>
      </c>
      <c r="C21" s="61">
        <f>(B21/$B$40)*1000</f>
        <v>2.2503697035941621</v>
      </c>
      <c r="D21" s="60">
        <f>SUM(D17:D20)</f>
        <v>17</v>
      </c>
      <c r="E21" s="60">
        <f t="shared" ref="E21:N21" si="4">SUM(E17:E20)</f>
        <v>2</v>
      </c>
      <c r="F21" s="60">
        <f t="shared" si="4"/>
        <v>7</v>
      </c>
      <c r="G21" s="60">
        <f t="shared" si="4"/>
        <v>18</v>
      </c>
      <c r="H21" s="60">
        <f t="shared" si="4"/>
        <v>8</v>
      </c>
      <c r="I21" s="60">
        <f t="shared" si="4"/>
        <v>25</v>
      </c>
      <c r="J21" s="60">
        <f t="shared" si="4"/>
        <v>10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30</v>
      </c>
      <c r="C23" s="17">
        <f t="shared" ref="C23:C39" si="5">(B23/$B$40)*1000</f>
        <v>1.9288883173664244</v>
      </c>
      <c r="D23" s="33">
        <v>7</v>
      </c>
      <c r="E23" s="33">
        <v>5</v>
      </c>
      <c r="F23" s="33">
        <v>7</v>
      </c>
      <c r="G23" s="33">
        <v>14</v>
      </c>
      <c r="H23" s="33">
        <v>4</v>
      </c>
      <c r="I23" s="33">
        <v>16</v>
      </c>
      <c r="J23" s="33">
        <v>14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6.4296277245547484E-2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54</v>
      </c>
      <c r="C34" s="17">
        <f t="shared" si="5"/>
        <v>3.471998971259564</v>
      </c>
      <c r="D34" s="34">
        <v>23</v>
      </c>
      <c r="E34" s="45">
        <v>4</v>
      </c>
      <c r="F34" s="45">
        <v>23</v>
      </c>
      <c r="G34" s="34">
        <v>19</v>
      </c>
      <c r="H34" s="34">
        <v>8</v>
      </c>
      <c r="I34" s="34">
        <v>36</v>
      </c>
      <c r="J34" s="34">
        <v>15</v>
      </c>
      <c r="K34" s="34"/>
      <c r="L34" s="34"/>
      <c r="M34" s="34">
        <v>3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2</v>
      </c>
      <c r="C37" s="17">
        <f t="shared" si="5"/>
        <v>0.12859255449109497</v>
      </c>
      <c r="D37" s="34"/>
      <c r="E37" s="45"/>
      <c r="F37" s="45">
        <v>1</v>
      </c>
      <c r="G37" s="34">
        <v>1</v>
      </c>
      <c r="H37" s="34"/>
      <c r="I37" s="34">
        <v>2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0.3857776634732849</v>
      </c>
      <c r="D38" s="34"/>
      <c r="E38" s="45">
        <v>1</v>
      </c>
      <c r="F38" s="45">
        <v>1</v>
      </c>
      <c r="G38" s="34">
        <v>3</v>
      </c>
      <c r="H38" s="34">
        <v>1</v>
      </c>
      <c r="I38" s="34">
        <v>5</v>
      </c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8</v>
      </c>
      <c r="C39" s="17">
        <f t="shared" si="5"/>
        <v>0.51437021796437987</v>
      </c>
      <c r="D39" s="34"/>
      <c r="E39" s="45"/>
      <c r="F39" s="45"/>
      <c r="G39" s="34">
        <v>4</v>
      </c>
      <c r="H39" s="34">
        <v>4</v>
      </c>
      <c r="I39" s="34">
        <v>2</v>
      </c>
      <c r="J39" s="34">
        <v>6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15553</v>
      </c>
      <c r="C40" s="24"/>
      <c r="D40" s="23">
        <v>7458</v>
      </c>
      <c r="E40" s="23">
        <v>5610</v>
      </c>
      <c r="F40" s="23">
        <v>3963</v>
      </c>
      <c r="G40" s="23">
        <v>3970</v>
      </c>
      <c r="H40" s="23">
        <v>2010</v>
      </c>
      <c r="I40" s="23">
        <v>13267</v>
      </c>
      <c r="J40" s="23">
        <v>1982</v>
      </c>
      <c r="K40" s="23">
        <v>108</v>
      </c>
      <c r="L40" s="23">
        <v>196</v>
      </c>
      <c r="M40" s="23"/>
      <c r="N40" s="25">
        <v>1003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37" priority="6" stopIfTrue="1" operator="equal">
      <formula>0</formula>
    </cfRule>
  </conditionalFormatting>
  <conditionalFormatting sqref="D17:N20">
    <cfRule type="cellIs" dxfId="136" priority="1" stopIfTrue="1" operator="equal">
      <formula>0</formula>
    </cfRule>
  </conditionalFormatting>
  <conditionalFormatting sqref="D23:N39">
    <cfRule type="cellIs" dxfId="135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224</v>
      </c>
      <c r="C8" s="61">
        <f>(B8/$B$40)*1000</f>
        <v>16.618443504711035</v>
      </c>
      <c r="D8" s="60">
        <f t="shared" ref="D8:N8" si="0">(SUM(D23:D39))+D15+D21</f>
        <v>62</v>
      </c>
      <c r="E8" s="60">
        <f t="shared" si="0"/>
        <v>31</v>
      </c>
      <c r="F8" s="60">
        <f t="shared" si="0"/>
        <v>65</v>
      </c>
      <c r="G8" s="60">
        <f t="shared" si="0"/>
        <v>94</v>
      </c>
      <c r="H8" s="60">
        <f t="shared" si="0"/>
        <v>34</v>
      </c>
      <c r="I8" s="60">
        <f t="shared" si="0"/>
        <v>182</v>
      </c>
      <c r="J8" s="60">
        <f t="shared" si="0"/>
        <v>22</v>
      </c>
      <c r="K8" s="60">
        <f t="shared" si="0"/>
        <v>0</v>
      </c>
      <c r="L8" s="60">
        <f t="shared" si="0"/>
        <v>2</v>
      </c>
      <c r="M8" s="60">
        <f t="shared" si="0"/>
        <v>18</v>
      </c>
      <c r="N8" s="62">
        <f t="shared" si="0"/>
        <v>4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</v>
      </c>
      <c r="C11" s="17">
        <f>(B11/$B$40)*1000</f>
        <v>0.29675791972698268</v>
      </c>
      <c r="D11" s="33">
        <v>1</v>
      </c>
      <c r="E11" s="33"/>
      <c r="F11" s="33">
        <v>1</v>
      </c>
      <c r="G11" s="33">
        <v>2</v>
      </c>
      <c r="H11" s="33">
        <v>1</v>
      </c>
      <c r="I11" s="33">
        <v>3</v>
      </c>
      <c r="J11" s="44"/>
      <c r="K11" s="44"/>
      <c r="L11" s="44">
        <v>1</v>
      </c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11</v>
      </c>
      <c r="C13" s="17">
        <f>(B13/$B$40)*1000</f>
        <v>0.81608427924920246</v>
      </c>
      <c r="D13" s="34">
        <v>1</v>
      </c>
      <c r="E13" s="34">
        <v>3</v>
      </c>
      <c r="F13" s="34">
        <v>5</v>
      </c>
      <c r="G13" s="34">
        <v>2</v>
      </c>
      <c r="H13" s="34">
        <v>1</v>
      </c>
      <c r="I13" s="34">
        <v>10</v>
      </c>
      <c r="J13" s="45">
        <v>1</v>
      </c>
      <c r="K13" s="45"/>
      <c r="L13" s="45"/>
      <c r="M13" s="45"/>
      <c r="N13" s="43">
        <v>1</v>
      </c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15</v>
      </c>
      <c r="C15" s="61">
        <f>(B15/B40)*1000</f>
        <v>1.1128421989761852</v>
      </c>
      <c r="D15" s="60">
        <f t="shared" ref="D15:N15" si="2">SUM(D11:D14)</f>
        <v>2</v>
      </c>
      <c r="E15" s="60">
        <f t="shared" si="2"/>
        <v>3</v>
      </c>
      <c r="F15" s="60">
        <f t="shared" si="2"/>
        <v>6</v>
      </c>
      <c r="G15" s="60">
        <f t="shared" si="2"/>
        <v>4</v>
      </c>
      <c r="H15" s="60">
        <f t="shared" si="2"/>
        <v>2</v>
      </c>
      <c r="I15" s="60">
        <f t="shared" si="2"/>
        <v>13</v>
      </c>
      <c r="J15" s="60">
        <f t="shared" si="2"/>
        <v>1</v>
      </c>
      <c r="K15" s="60">
        <f t="shared" si="2"/>
        <v>0</v>
      </c>
      <c r="L15" s="60">
        <f t="shared" si="2"/>
        <v>1</v>
      </c>
      <c r="M15" s="60">
        <f t="shared" si="2"/>
        <v>0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9</v>
      </c>
      <c r="C18" s="17">
        <f>(B18/$B$40)*1000</f>
        <v>0.66770531938571109</v>
      </c>
      <c r="D18" s="34">
        <v>1</v>
      </c>
      <c r="E18" s="34"/>
      <c r="F18" s="34">
        <v>3</v>
      </c>
      <c r="G18" s="34">
        <v>6</v>
      </c>
      <c r="H18" s="34"/>
      <c r="I18" s="34">
        <v>9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8</v>
      </c>
      <c r="C19" s="17">
        <f>(B19/$B$40)*1000</f>
        <v>0.59351583945396535</v>
      </c>
      <c r="D19" s="34">
        <v>3</v>
      </c>
      <c r="E19" s="34">
        <v>2</v>
      </c>
      <c r="F19" s="34">
        <v>2</v>
      </c>
      <c r="G19" s="34">
        <v>4</v>
      </c>
      <c r="H19" s="34"/>
      <c r="I19" s="34">
        <v>3</v>
      </c>
      <c r="J19" s="34">
        <v>4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0.22256843979523705</v>
      </c>
      <c r="D20" s="34"/>
      <c r="E20" s="34"/>
      <c r="F20" s="34">
        <v>3</v>
      </c>
      <c r="G20" s="34"/>
      <c r="H20" s="34"/>
      <c r="I20" s="34">
        <v>3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20</v>
      </c>
      <c r="C21" s="61">
        <f>(B21/$B$40)*1000</f>
        <v>1.4837895986349137</v>
      </c>
      <c r="D21" s="60">
        <f>SUM(D17:D20)</f>
        <v>4</v>
      </c>
      <c r="E21" s="60">
        <f t="shared" ref="E21:N21" si="4">SUM(E17:E20)</f>
        <v>2</v>
      </c>
      <c r="F21" s="60">
        <f t="shared" si="4"/>
        <v>8</v>
      </c>
      <c r="G21" s="60">
        <f t="shared" si="4"/>
        <v>10</v>
      </c>
      <c r="H21" s="60">
        <f t="shared" si="4"/>
        <v>0</v>
      </c>
      <c r="I21" s="60">
        <f t="shared" si="4"/>
        <v>15</v>
      </c>
      <c r="J21" s="60">
        <f t="shared" si="4"/>
        <v>4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62</v>
      </c>
      <c r="C23" s="17">
        <f t="shared" ref="C23:C39" si="5">(B23/$B$40)*1000</f>
        <v>4.5997477557682318</v>
      </c>
      <c r="D23" s="33">
        <v>21</v>
      </c>
      <c r="E23" s="33">
        <v>12</v>
      </c>
      <c r="F23" s="33">
        <v>19</v>
      </c>
      <c r="G23" s="33">
        <v>24</v>
      </c>
      <c r="H23" s="33">
        <v>7</v>
      </c>
      <c r="I23" s="33">
        <v>48</v>
      </c>
      <c r="J23" s="33">
        <v>7</v>
      </c>
      <c r="K23" s="33"/>
      <c r="L23" s="33"/>
      <c r="M23" s="33">
        <v>7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3</v>
      </c>
      <c r="C24" s="17">
        <f t="shared" si="5"/>
        <v>0.22256843979523705</v>
      </c>
      <c r="D24" s="34">
        <v>2</v>
      </c>
      <c r="E24" s="45"/>
      <c r="F24" s="45">
        <v>1</v>
      </c>
      <c r="G24" s="34">
        <v>2</v>
      </c>
      <c r="H24" s="34"/>
      <c r="I24" s="34">
        <v>3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7.4189479931745669E-2</v>
      </c>
      <c r="D25" s="34"/>
      <c r="E25" s="45"/>
      <c r="F25" s="45"/>
      <c r="G25" s="34">
        <v>1</v>
      </c>
      <c r="H25" s="34"/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7.4189479931745669E-2</v>
      </c>
      <c r="D26" s="34">
        <v>1</v>
      </c>
      <c r="E26" s="45"/>
      <c r="F26" s="45"/>
      <c r="G26" s="34"/>
      <c r="H26" s="34">
        <v>1</v>
      </c>
      <c r="I26" s="34">
        <v>1</v>
      </c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1</v>
      </c>
      <c r="C27" s="17">
        <f t="shared" si="5"/>
        <v>7.4189479931745669E-2</v>
      </c>
      <c r="D27" s="34"/>
      <c r="E27" s="45"/>
      <c r="F27" s="45">
        <v>1</v>
      </c>
      <c r="G27" s="34"/>
      <c r="H27" s="34"/>
      <c r="I27" s="34">
        <v>1</v>
      </c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0.14837895986349134</v>
      </c>
      <c r="D29" s="34">
        <v>2</v>
      </c>
      <c r="E29" s="45"/>
      <c r="F29" s="45"/>
      <c r="G29" s="34"/>
      <c r="H29" s="34">
        <v>2</v>
      </c>
      <c r="I29" s="34">
        <v>2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9</v>
      </c>
      <c r="C31" s="17">
        <f t="shared" si="5"/>
        <v>0.66770531938571109</v>
      </c>
      <c r="D31" s="34">
        <v>1</v>
      </c>
      <c r="E31" s="45">
        <v>2</v>
      </c>
      <c r="F31" s="45">
        <v>1</v>
      </c>
      <c r="G31" s="34">
        <v>1</v>
      </c>
      <c r="H31" s="34">
        <v>5</v>
      </c>
      <c r="I31" s="34">
        <v>8</v>
      </c>
      <c r="J31" s="34">
        <v>1</v>
      </c>
      <c r="K31" s="34"/>
      <c r="L31" s="34"/>
      <c r="M31" s="34"/>
      <c r="N31" s="40">
        <v>2</v>
      </c>
    </row>
    <row r="32" spans="1:14" s="2" customFormat="1" x14ac:dyDescent="0.2">
      <c r="A32" s="21" t="s">
        <v>37</v>
      </c>
      <c r="B32" s="16">
        <f t="shared" si="6"/>
        <v>5</v>
      </c>
      <c r="C32" s="17">
        <f t="shared" si="5"/>
        <v>0.37094739965872842</v>
      </c>
      <c r="D32" s="34">
        <v>1</v>
      </c>
      <c r="E32" s="45"/>
      <c r="F32" s="45"/>
      <c r="G32" s="34">
        <v>3</v>
      </c>
      <c r="H32" s="34">
        <v>2</v>
      </c>
      <c r="I32" s="34">
        <v>4</v>
      </c>
      <c r="J32" s="34"/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76</v>
      </c>
      <c r="C34" s="17">
        <f t="shared" si="5"/>
        <v>5.6384004748126717</v>
      </c>
      <c r="D34" s="34">
        <v>23</v>
      </c>
      <c r="E34" s="45">
        <v>9</v>
      </c>
      <c r="F34" s="45">
        <v>25</v>
      </c>
      <c r="G34" s="34">
        <v>34</v>
      </c>
      <c r="H34" s="34">
        <v>8</v>
      </c>
      <c r="I34" s="34">
        <v>60</v>
      </c>
      <c r="J34" s="34">
        <v>8</v>
      </c>
      <c r="K34" s="34"/>
      <c r="L34" s="34">
        <v>1</v>
      </c>
      <c r="M34" s="34">
        <v>7</v>
      </c>
      <c r="N34" s="40"/>
    </row>
    <row r="35" spans="1:14" s="2" customFormat="1" x14ac:dyDescent="0.2">
      <c r="A35" s="21" t="s">
        <v>39</v>
      </c>
      <c r="B35" s="16">
        <f t="shared" si="6"/>
        <v>2</v>
      </c>
      <c r="C35" s="17">
        <f t="shared" si="5"/>
        <v>0.14837895986349134</v>
      </c>
      <c r="D35" s="34">
        <v>2</v>
      </c>
      <c r="E35" s="45"/>
      <c r="F35" s="45">
        <v>1</v>
      </c>
      <c r="G35" s="34">
        <v>1</v>
      </c>
      <c r="H35" s="34"/>
      <c r="I35" s="34">
        <v>2</v>
      </c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2</v>
      </c>
      <c r="C36" s="17">
        <f t="shared" si="5"/>
        <v>0.14837895986349134</v>
      </c>
      <c r="D36" s="34"/>
      <c r="E36" s="45"/>
      <c r="F36" s="45"/>
      <c r="G36" s="34">
        <v>1</v>
      </c>
      <c r="H36" s="34">
        <v>1</v>
      </c>
      <c r="I36" s="34">
        <v>2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2</v>
      </c>
      <c r="C37" s="17">
        <f t="shared" si="5"/>
        <v>0.14837895986349134</v>
      </c>
      <c r="D37" s="34"/>
      <c r="E37" s="45"/>
      <c r="F37" s="45">
        <v>2</v>
      </c>
      <c r="G37" s="34"/>
      <c r="H37" s="34"/>
      <c r="I37" s="34">
        <v>2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18</v>
      </c>
      <c r="C38" s="17">
        <f t="shared" si="5"/>
        <v>1.3354106387714222</v>
      </c>
      <c r="D38" s="34">
        <v>3</v>
      </c>
      <c r="E38" s="45">
        <v>2</v>
      </c>
      <c r="F38" s="45">
        <v>1</v>
      </c>
      <c r="G38" s="34">
        <v>11</v>
      </c>
      <c r="H38" s="34">
        <v>4</v>
      </c>
      <c r="I38" s="34">
        <v>16</v>
      </c>
      <c r="J38" s="34"/>
      <c r="K38" s="34"/>
      <c r="L38" s="34"/>
      <c r="M38" s="34">
        <v>2</v>
      </c>
      <c r="N38" s="40"/>
    </row>
    <row r="39" spans="1:14" s="2" customFormat="1" x14ac:dyDescent="0.2">
      <c r="A39" s="21" t="s">
        <v>43</v>
      </c>
      <c r="B39" s="16">
        <f t="shared" si="6"/>
        <v>5</v>
      </c>
      <c r="C39" s="17">
        <f t="shared" si="5"/>
        <v>0.37094739965872842</v>
      </c>
      <c r="D39" s="34"/>
      <c r="E39" s="45">
        <v>1</v>
      </c>
      <c r="F39" s="45"/>
      <c r="G39" s="34">
        <v>2</v>
      </c>
      <c r="H39" s="34">
        <v>2</v>
      </c>
      <c r="I39" s="34">
        <v>4</v>
      </c>
      <c r="J39" s="34">
        <v>1</v>
      </c>
      <c r="K39" s="34"/>
      <c r="L39" s="34"/>
      <c r="M39" s="34"/>
      <c r="N39" s="41">
        <v>1</v>
      </c>
    </row>
    <row r="40" spans="1:14" s="3" customFormat="1" ht="12" x14ac:dyDescent="0.2">
      <c r="A40" s="22" t="s">
        <v>52</v>
      </c>
      <c r="B40" s="23">
        <f>SUM(E40:H40)</f>
        <v>13479</v>
      </c>
      <c r="C40" s="24"/>
      <c r="D40" s="23">
        <v>6551</v>
      </c>
      <c r="E40" s="23">
        <v>4862</v>
      </c>
      <c r="F40" s="23">
        <v>3435</v>
      </c>
      <c r="G40" s="23">
        <v>3483</v>
      </c>
      <c r="H40" s="23">
        <v>1699</v>
      </c>
      <c r="I40" s="23">
        <v>12695</v>
      </c>
      <c r="J40" s="23">
        <v>481</v>
      </c>
      <c r="K40" s="23">
        <v>145</v>
      </c>
      <c r="L40" s="23">
        <v>158</v>
      </c>
      <c r="M40" s="23"/>
      <c r="N40" s="25">
        <v>1676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42" priority="6" stopIfTrue="1" operator="equal">
      <formula>0</formula>
    </cfRule>
  </conditionalFormatting>
  <conditionalFormatting sqref="D17:N20">
    <cfRule type="cellIs" dxfId="241" priority="1" stopIfTrue="1" operator="equal">
      <formula>0</formula>
    </cfRule>
  </conditionalFormatting>
  <conditionalFormatting sqref="D23:N39">
    <cfRule type="cellIs" dxfId="240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514</v>
      </c>
      <c r="C8" s="61">
        <f>(B8/$B$40)*1000</f>
        <v>20.221094456902318</v>
      </c>
      <c r="D8" s="60">
        <f t="shared" ref="D8:N8" si="0">(SUM(D23:D39))+D15+D21</f>
        <v>216</v>
      </c>
      <c r="E8" s="60">
        <f t="shared" si="0"/>
        <v>70</v>
      </c>
      <c r="F8" s="60">
        <f t="shared" si="0"/>
        <v>133</v>
      </c>
      <c r="G8" s="60">
        <f t="shared" si="0"/>
        <v>218</v>
      </c>
      <c r="H8" s="60">
        <f t="shared" si="0"/>
        <v>93</v>
      </c>
      <c r="I8" s="60">
        <f t="shared" si="0"/>
        <v>128</v>
      </c>
      <c r="J8" s="60">
        <f t="shared" si="0"/>
        <v>338</v>
      </c>
      <c r="K8" s="60">
        <f t="shared" si="0"/>
        <v>0</v>
      </c>
      <c r="L8" s="60">
        <f t="shared" si="0"/>
        <v>0</v>
      </c>
      <c r="M8" s="60">
        <f t="shared" si="0"/>
        <v>48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42</v>
      </c>
      <c r="C11" s="17">
        <f>(B11/$B$40)*1000</f>
        <v>1.6523073291632244</v>
      </c>
      <c r="D11" s="33">
        <v>19</v>
      </c>
      <c r="E11" s="33">
        <v>5</v>
      </c>
      <c r="F11" s="33">
        <v>11</v>
      </c>
      <c r="G11" s="33">
        <v>16</v>
      </c>
      <c r="H11" s="33">
        <v>10</v>
      </c>
      <c r="I11" s="33">
        <v>17</v>
      </c>
      <c r="J11" s="44">
        <v>25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7.8681301388724978E-2</v>
      </c>
      <c r="D13" s="34"/>
      <c r="E13" s="34"/>
      <c r="F13" s="34">
        <v>1</v>
      </c>
      <c r="G13" s="34"/>
      <c r="H13" s="34">
        <v>1</v>
      </c>
      <c r="I13" s="34"/>
      <c r="J13" s="45">
        <v>1</v>
      </c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9</v>
      </c>
      <c r="C14" s="17">
        <f>(B14/$B$40)*1000</f>
        <v>0.3540658562492624</v>
      </c>
      <c r="D14" s="34"/>
      <c r="E14" s="34"/>
      <c r="F14" s="34">
        <v>2</v>
      </c>
      <c r="G14" s="34">
        <v>5</v>
      </c>
      <c r="H14" s="34">
        <v>2</v>
      </c>
      <c r="I14" s="34"/>
      <c r="J14" s="45">
        <v>9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53</v>
      </c>
      <c r="C15" s="61">
        <f>(B15/B40)*1000</f>
        <v>2.0850544868012117</v>
      </c>
      <c r="D15" s="60">
        <f t="shared" ref="D15:N15" si="2">SUM(D11:D14)</f>
        <v>19</v>
      </c>
      <c r="E15" s="60">
        <f t="shared" si="2"/>
        <v>5</v>
      </c>
      <c r="F15" s="60">
        <f t="shared" si="2"/>
        <v>14</v>
      </c>
      <c r="G15" s="60">
        <f t="shared" si="2"/>
        <v>21</v>
      </c>
      <c r="H15" s="60">
        <f t="shared" si="2"/>
        <v>13</v>
      </c>
      <c r="I15" s="60">
        <f t="shared" si="2"/>
        <v>17</v>
      </c>
      <c r="J15" s="60">
        <f t="shared" si="2"/>
        <v>35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2</v>
      </c>
      <c r="C17" s="17">
        <f>(B17/$B$40)*1000</f>
        <v>7.8681301388724978E-2</v>
      </c>
      <c r="D17" s="34"/>
      <c r="E17" s="34">
        <v>2</v>
      </c>
      <c r="F17" s="34"/>
      <c r="G17" s="34"/>
      <c r="H17" s="34"/>
      <c r="I17" s="34">
        <v>1</v>
      </c>
      <c r="J17" s="34">
        <v>1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10</v>
      </c>
      <c r="C18" s="17">
        <f>(B18/$B$40)*1000</f>
        <v>0.39340650694362483</v>
      </c>
      <c r="D18" s="34">
        <v>2</v>
      </c>
      <c r="E18" s="34">
        <v>3</v>
      </c>
      <c r="F18" s="34">
        <v>5</v>
      </c>
      <c r="G18" s="34">
        <v>2</v>
      </c>
      <c r="H18" s="34"/>
      <c r="I18" s="34">
        <v>6</v>
      </c>
      <c r="J18" s="34">
        <v>3</v>
      </c>
      <c r="K18" s="34"/>
      <c r="L18" s="34"/>
      <c r="M18" s="34">
        <v>1</v>
      </c>
      <c r="N18" s="40"/>
    </row>
    <row r="19" spans="1:14" s="2" customFormat="1" x14ac:dyDescent="0.2">
      <c r="A19" s="21" t="s">
        <v>24</v>
      </c>
      <c r="B19" s="16">
        <f t="shared" si="3"/>
        <v>64</v>
      </c>
      <c r="C19" s="17">
        <f>(B19/$B$40)*1000</f>
        <v>2.5178016444391993</v>
      </c>
      <c r="D19" s="34">
        <v>31</v>
      </c>
      <c r="E19" s="34">
        <v>8</v>
      </c>
      <c r="F19" s="34">
        <v>15</v>
      </c>
      <c r="G19" s="34">
        <v>30</v>
      </c>
      <c r="H19" s="34">
        <v>11</v>
      </c>
      <c r="I19" s="34">
        <v>10</v>
      </c>
      <c r="J19" s="34">
        <v>48</v>
      </c>
      <c r="K19" s="34"/>
      <c r="L19" s="34"/>
      <c r="M19" s="34">
        <v>6</v>
      </c>
      <c r="N19" s="40"/>
    </row>
    <row r="20" spans="1:14" s="2" customFormat="1" x14ac:dyDescent="0.2">
      <c r="A20" s="21" t="s">
        <v>25</v>
      </c>
      <c r="B20" s="16">
        <f t="shared" si="3"/>
        <v>31</v>
      </c>
      <c r="C20" s="17">
        <f>(B20/$B$40)*1000</f>
        <v>1.2195601715252371</v>
      </c>
      <c r="D20" s="34">
        <v>8</v>
      </c>
      <c r="E20" s="34">
        <v>5</v>
      </c>
      <c r="F20" s="34">
        <v>8</v>
      </c>
      <c r="G20" s="34">
        <v>14</v>
      </c>
      <c r="H20" s="34">
        <v>4</v>
      </c>
      <c r="I20" s="34">
        <v>1</v>
      </c>
      <c r="J20" s="34">
        <v>29</v>
      </c>
      <c r="K20" s="34"/>
      <c r="L20" s="34"/>
      <c r="M20" s="34">
        <v>1</v>
      </c>
      <c r="N20" s="40"/>
    </row>
    <row r="21" spans="1:14" s="2" customFormat="1" ht="12" x14ac:dyDescent="0.2">
      <c r="A21" s="63" t="s">
        <v>26</v>
      </c>
      <c r="B21" s="60">
        <f>SUM(B17:B20)</f>
        <v>107</v>
      </c>
      <c r="C21" s="61">
        <f>(B21/$B$40)*1000</f>
        <v>4.209449624296786</v>
      </c>
      <c r="D21" s="60">
        <f>SUM(D17:D20)</f>
        <v>41</v>
      </c>
      <c r="E21" s="60">
        <f t="shared" ref="E21:N21" si="4">SUM(E17:E20)</f>
        <v>18</v>
      </c>
      <c r="F21" s="60">
        <f t="shared" si="4"/>
        <v>28</v>
      </c>
      <c r="G21" s="60">
        <f t="shared" si="4"/>
        <v>46</v>
      </c>
      <c r="H21" s="60">
        <f t="shared" si="4"/>
        <v>15</v>
      </c>
      <c r="I21" s="60">
        <f t="shared" si="4"/>
        <v>18</v>
      </c>
      <c r="J21" s="60">
        <f t="shared" si="4"/>
        <v>81</v>
      </c>
      <c r="K21" s="60">
        <f t="shared" si="4"/>
        <v>0</v>
      </c>
      <c r="L21" s="60">
        <f t="shared" si="4"/>
        <v>0</v>
      </c>
      <c r="M21" s="60">
        <f t="shared" si="4"/>
        <v>8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74</v>
      </c>
      <c r="C23" s="17">
        <f t="shared" ref="C23:C39" si="5">(B23/$B$40)*1000</f>
        <v>2.9112081513828238</v>
      </c>
      <c r="D23" s="33">
        <v>23</v>
      </c>
      <c r="E23" s="33">
        <v>11</v>
      </c>
      <c r="F23" s="33">
        <v>14</v>
      </c>
      <c r="G23" s="33">
        <v>36</v>
      </c>
      <c r="H23" s="33">
        <v>13</v>
      </c>
      <c r="I23" s="33">
        <v>10</v>
      </c>
      <c r="J23" s="33">
        <v>57</v>
      </c>
      <c r="K23" s="33"/>
      <c r="L23" s="33"/>
      <c r="M23" s="33">
        <v>7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18</v>
      </c>
      <c r="C24" s="17">
        <f t="shared" si="5"/>
        <v>0.7081317124985248</v>
      </c>
      <c r="D24" s="34">
        <v>16</v>
      </c>
      <c r="E24" s="45">
        <v>1</v>
      </c>
      <c r="F24" s="45">
        <v>9</v>
      </c>
      <c r="G24" s="34">
        <v>6</v>
      </c>
      <c r="H24" s="34">
        <v>2</v>
      </c>
      <c r="I24" s="34"/>
      <c r="J24" s="34">
        <v>16</v>
      </c>
      <c r="K24" s="34"/>
      <c r="L24" s="34"/>
      <c r="M24" s="34">
        <v>2</v>
      </c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7.8681301388724978E-2</v>
      </c>
      <c r="D25" s="34"/>
      <c r="E25" s="45"/>
      <c r="F25" s="45"/>
      <c r="G25" s="34"/>
      <c r="H25" s="34">
        <v>2</v>
      </c>
      <c r="I25" s="34">
        <v>1</v>
      </c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3</v>
      </c>
      <c r="C26" s="17">
        <f t="shared" si="5"/>
        <v>0.11802195208308745</v>
      </c>
      <c r="D26" s="34">
        <v>2</v>
      </c>
      <c r="E26" s="45"/>
      <c r="F26" s="45"/>
      <c r="G26" s="34"/>
      <c r="H26" s="34">
        <v>3</v>
      </c>
      <c r="I26" s="34"/>
      <c r="J26" s="34">
        <v>3</v>
      </c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1</v>
      </c>
      <c r="C27" s="17">
        <f t="shared" si="5"/>
        <v>3.9340650694362489E-2</v>
      </c>
      <c r="D27" s="34">
        <v>1</v>
      </c>
      <c r="E27" s="45"/>
      <c r="F27" s="45">
        <v>1</v>
      </c>
      <c r="G27" s="34"/>
      <c r="H27" s="34"/>
      <c r="I27" s="34"/>
      <c r="J27" s="34">
        <v>1</v>
      </c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7.8681301388724978E-2</v>
      </c>
      <c r="D29" s="34"/>
      <c r="E29" s="45"/>
      <c r="F29" s="45"/>
      <c r="G29" s="34">
        <v>2</v>
      </c>
      <c r="H29" s="34"/>
      <c r="I29" s="34"/>
      <c r="J29" s="34"/>
      <c r="K29" s="34"/>
      <c r="L29" s="34"/>
      <c r="M29" s="34">
        <v>2</v>
      </c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4</v>
      </c>
      <c r="C32" s="17">
        <f t="shared" si="5"/>
        <v>0.15736260277744996</v>
      </c>
      <c r="D32" s="34">
        <v>1</v>
      </c>
      <c r="E32" s="45"/>
      <c r="F32" s="45">
        <v>1</v>
      </c>
      <c r="G32" s="34">
        <v>3</v>
      </c>
      <c r="H32" s="34"/>
      <c r="I32" s="34"/>
      <c r="J32" s="34">
        <v>3</v>
      </c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186</v>
      </c>
      <c r="C34" s="17">
        <f t="shared" si="5"/>
        <v>7.3173610291514226</v>
      </c>
      <c r="D34" s="34">
        <v>105</v>
      </c>
      <c r="E34" s="45">
        <v>29</v>
      </c>
      <c r="F34" s="45">
        <v>48</v>
      </c>
      <c r="G34" s="34">
        <v>76</v>
      </c>
      <c r="H34" s="34">
        <v>33</v>
      </c>
      <c r="I34" s="34">
        <v>69</v>
      </c>
      <c r="J34" s="34">
        <v>97</v>
      </c>
      <c r="K34" s="34"/>
      <c r="L34" s="34"/>
      <c r="M34" s="34">
        <v>20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4</v>
      </c>
      <c r="C36" s="17">
        <f t="shared" si="5"/>
        <v>0.15736260277744996</v>
      </c>
      <c r="D36" s="34">
        <v>1</v>
      </c>
      <c r="E36" s="45"/>
      <c r="F36" s="45">
        <v>3</v>
      </c>
      <c r="G36" s="34">
        <v>1</v>
      </c>
      <c r="H36" s="34"/>
      <c r="I36" s="34">
        <v>2</v>
      </c>
      <c r="J36" s="34">
        <v>1</v>
      </c>
      <c r="K36" s="34"/>
      <c r="L36" s="34"/>
      <c r="M36" s="34">
        <v>1</v>
      </c>
      <c r="N36" s="40"/>
    </row>
    <row r="37" spans="1:14" s="2" customFormat="1" x14ac:dyDescent="0.2">
      <c r="A37" s="21" t="s">
        <v>41</v>
      </c>
      <c r="B37" s="16">
        <f t="shared" si="6"/>
        <v>14</v>
      </c>
      <c r="C37" s="17">
        <f t="shared" si="5"/>
        <v>0.55076910972107473</v>
      </c>
      <c r="D37" s="34"/>
      <c r="E37" s="45"/>
      <c r="F37" s="45">
        <v>5</v>
      </c>
      <c r="G37" s="34">
        <v>7</v>
      </c>
      <c r="H37" s="34">
        <v>2</v>
      </c>
      <c r="I37" s="34"/>
      <c r="J37" s="34">
        <v>14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22</v>
      </c>
      <c r="C38" s="17">
        <f t="shared" si="5"/>
        <v>0.86549431527597465</v>
      </c>
      <c r="D38" s="34">
        <v>5</v>
      </c>
      <c r="E38" s="45">
        <v>5</v>
      </c>
      <c r="F38" s="45">
        <v>8</v>
      </c>
      <c r="G38" s="34">
        <v>7</v>
      </c>
      <c r="H38" s="34">
        <v>2</v>
      </c>
      <c r="I38" s="34">
        <v>8</v>
      </c>
      <c r="J38" s="34">
        <v>12</v>
      </c>
      <c r="K38" s="34"/>
      <c r="L38" s="34"/>
      <c r="M38" s="34">
        <v>2</v>
      </c>
      <c r="N38" s="40"/>
    </row>
    <row r="39" spans="1:14" s="2" customFormat="1" x14ac:dyDescent="0.2">
      <c r="A39" s="21" t="s">
        <v>43</v>
      </c>
      <c r="B39" s="16">
        <f t="shared" si="6"/>
        <v>24</v>
      </c>
      <c r="C39" s="17">
        <f t="shared" si="5"/>
        <v>0.94417561666469962</v>
      </c>
      <c r="D39" s="34">
        <v>2</v>
      </c>
      <c r="E39" s="45">
        <v>1</v>
      </c>
      <c r="F39" s="45">
        <v>2</v>
      </c>
      <c r="G39" s="34">
        <v>13</v>
      </c>
      <c r="H39" s="34">
        <v>8</v>
      </c>
      <c r="I39" s="34">
        <v>3</v>
      </c>
      <c r="J39" s="34">
        <v>17</v>
      </c>
      <c r="K39" s="34"/>
      <c r="L39" s="34"/>
      <c r="M39" s="34">
        <v>4</v>
      </c>
      <c r="N39" s="41"/>
    </row>
    <row r="40" spans="1:14" s="3" customFormat="1" ht="12" x14ac:dyDescent="0.2">
      <c r="A40" s="22" t="s">
        <v>52</v>
      </c>
      <c r="B40" s="23">
        <f>SUM(E40:H40)</f>
        <v>25419</v>
      </c>
      <c r="C40" s="24"/>
      <c r="D40" s="23">
        <v>12401</v>
      </c>
      <c r="E40" s="23">
        <v>9348</v>
      </c>
      <c r="F40" s="23">
        <v>6415</v>
      </c>
      <c r="G40" s="23">
        <v>6481</v>
      </c>
      <c r="H40" s="23">
        <v>3175</v>
      </c>
      <c r="I40" s="23">
        <v>19455</v>
      </c>
      <c r="J40" s="23">
        <v>4995</v>
      </c>
      <c r="K40" s="23">
        <v>197</v>
      </c>
      <c r="L40" s="23">
        <v>772</v>
      </c>
      <c r="M40" s="23"/>
      <c r="N40" s="25">
        <v>2338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34" priority="6" stopIfTrue="1" operator="equal">
      <formula>0</formula>
    </cfRule>
  </conditionalFormatting>
  <conditionalFormatting sqref="D17:N20">
    <cfRule type="cellIs" dxfId="133" priority="1" stopIfTrue="1" operator="equal">
      <formula>0</formula>
    </cfRule>
  </conditionalFormatting>
  <conditionalFormatting sqref="D23:N39">
    <cfRule type="cellIs" dxfId="132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</v>
      </c>
      <c r="C8" s="61">
        <f>(B8/$B$40)*1000</f>
        <v>2.8011204481792715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3</v>
      </c>
      <c r="G8" s="60">
        <f t="shared" si="0"/>
        <v>2</v>
      </c>
      <c r="H8" s="60">
        <f t="shared" si="0"/>
        <v>0</v>
      </c>
      <c r="I8" s="60">
        <f t="shared" si="0"/>
        <v>2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0.56022408963585435</v>
      </c>
      <c r="D13" s="34"/>
      <c r="E13" s="34"/>
      <c r="F13" s="34"/>
      <c r="G13" s="34">
        <v>1</v>
      </c>
      <c r="H13" s="34"/>
      <c r="I13" s="34"/>
      <c r="J13" s="45"/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0.56022408963585435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0.56022408963585435</v>
      </c>
      <c r="D19" s="34"/>
      <c r="E19" s="34"/>
      <c r="F19" s="34">
        <v>1</v>
      </c>
      <c r="G19" s="34"/>
      <c r="H19" s="34"/>
      <c r="I19" s="34"/>
      <c r="J19" s="34"/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0.56022408963585435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0.56022408963585435</v>
      </c>
      <c r="D23" s="33"/>
      <c r="E23" s="33"/>
      <c r="F23" s="33"/>
      <c r="G23" s="33">
        <v>1</v>
      </c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1.1204481792717087</v>
      </c>
      <c r="D34" s="34"/>
      <c r="E34" s="45"/>
      <c r="F34" s="45">
        <v>2</v>
      </c>
      <c r="G34" s="34"/>
      <c r="H34" s="34"/>
      <c r="I34" s="34">
        <v>1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1785</v>
      </c>
      <c r="C40" s="24"/>
      <c r="D40" s="23">
        <v>868</v>
      </c>
      <c r="E40" s="23">
        <v>655</v>
      </c>
      <c r="F40" s="23">
        <v>467</v>
      </c>
      <c r="G40" s="23">
        <v>443</v>
      </c>
      <c r="H40" s="23">
        <v>220</v>
      </c>
      <c r="I40" s="23">
        <v>1695</v>
      </c>
      <c r="J40" s="23">
        <v>44</v>
      </c>
      <c r="K40" s="23">
        <v>26</v>
      </c>
      <c r="L40" s="23">
        <v>20</v>
      </c>
      <c r="M40" s="23"/>
      <c r="N40" s="25">
        <v>88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31" priority="6" stopIfTrue="1" operator="equal">
      <formula>0</formula>
    </cfRule>
  </conditionalFormatting>
  <conditionalFormatting sqref="D17:N20">
    <cfRule type="cellIs" dxfId="130" priority="1" stopIfTrue="1" operator="equal">
      <formula>0</formula>
    </cfRule>
  </conditionalFormatting>
  <conditionalFormatting sqref="D23:N39">
    <cfRule type="cellIs" dxfId="129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7109375" bestFit="1" customWidth="1"/>
    <col min="3" max="3" width="10" bestFit="1" customWidth="1"/>
    <col min="4" max="4" width="6.85546875" bestFit="1" customWidth="1"/>
    <col min="5" max="7" width="6.42578125" bestFit="1" customWidth="1"/>
    <col min="8" max="8" width="6.42578125" customWidth="1"/>
    <col min="9" max="10" width="6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1263</v>
      </c>
      <c r="C8" s="61">
        <f>(B8/$B$40)*1000</f>
        <v>18.038218743751607</v>
      </c>
      <c r="D8" s="60">
        <f t="shared" ref="D8:N8" si="0">(SUM(D23:D39))+D15+D21</f>
        <v>361</v>
      </c>
      <c r="E8" s="60">
        <f t="shared" si="0"/>
        <v>171</v>
      </c>
      <c r="F8" s="60">
        <f t="shared" si="0"/>
        <v>321</v>
      </c>
      <c r="G8" s="60">
        <f t="shared" si="0"/>
        <v>540</v>
      </c>
      <c r="H8" s="60">
        <f t="shared" si="0"/>
        <v>231</v>
      </c>
      <c r="I8" s="60">
        <f t="shared" si="0"/>
        <v>629</v>
      </c>
      <c r="J8" s="60">
        <f t="shared" si="0"/>
        <v>560</v>
      </c>
      <c r="K8" s="60">
        <f t="shared" si="0"/>
        <v>2</v>
      </c>
      <c r="L8" s="60">
        <f t="shared" si="0"/>
        <v>15</v>
      </c>
      <c r="M8" s="60">
        <f t="shared" si="0"/>
        <v>57</v>
      </c>
      <c r="N8" s="62">
        <f t="shared" si="0"/>
        <v>85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57</v>
      </c>
      <c r="C11" s="17">
        <f>(B11/$B$40)*1000</f>
        <v>0.81407638035933616</v>
      </c>
      <c r="D11" s="33">
        <v>14</v>
      </c>
      <c r="E11" s="33">
        <v>8</v>
      </c>
      <c r="F11" s="33">
        <v>13</v>
      </c>
      <c r="G11" s="33">
        <v>26</v>
      </c>
      <c r="H11" s="33">
        <v>10</v>
      </c>
      <c r="I11" s="33">
        <v>30</v>
      </c>
      <c r="J11" s="44">
        <v>25</v>
      </c>
      <c r="K11" s="44"/>
      <c r="L11" s="44"/>
      <c r="M11" s="44">
        <v>2</v>
      </c>
      <c r="N11" s="42">
        <v>2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15</v>
      </c>
      <c r="C13" s="17">
        <f>(B13/$B$40)*1000</f>
        <v>0.21423062641035165</v>
      </c>
      <c r="D13" s="34">
        <v>1</v>
      </c>
      <c r="E13" s="34">
        <v>1</v>
      </c>
      <c r="F13" s="34">
        <v>9</v>
      </c>
      <c r="G13" s="34">
        <v>4</v>
      </c>
      <c r="H13" s="34">
        <v>1</v>
      </c>
      <c r="I13" s="34">
        <v>9</v>
      </c>
      <c r="J13" s="45">
        <v>4</v>
      </c>
      <c r="K13" s="45"/>
      <c r="L13" s="45"/>
      <c r="M13" s="45">
        <v>2</v>
      </c>
      <c r="N13" s="43">
        <v>1</v>
      </c>
    </row>
    <row r="14" spans="1:14" s="2" customFormat="1" x14ac:dyDescent="0.2">
      <c r="A14" s="21" t="s">
        <v>19</v>
      </c>
      <c r="B14" s="16">
        <f t="shared" si="1"/>
        <v>18</v>
      </c>
      <c r="C14" s="17">
        <f>(B14/$B$40)*1000</f>
        <v>0.257076751692422</v>
      </c>
      <c r="D14" s="34">
        <v>2</v>
      </c>
      <c r="E14" s="34"/>
      <c r="F14" s="34">
        <v>6</v>
      </c>
      <c r="G14" s="34">
        <v>8</v>
      </c>
      <c r="H14" s="34">
        <v>4</v>
      </c>
      <c r="I14" s="34">
        <v>4</v>
      </c>
      <c r="J14" s="45">
        <v>13</v>
      </c>
      <c r="K14" s="45"/>
      <c r="L14" s="45">
        <v>1</v>
      </c>
      <c r="M14" s="45"/>
      <c r="N14" s="43"/>
    </row>
    <row r="15" spans="1:14" s="2" customFormat="1" ht="12" x14ac:dyDescent="0.2">
      <c r="A15" s="63" t="s">
        <v>20</v>
      </c>
      <c r="B15" s="60">
        <f>SUM(B11:B14)</f>
        <v>90</v>
      </c>
      <c r="C15" s="61">
        <f>(B15/B40)*1000</f>
        <v>1.2853837584621097</v>
      </c>
      <c r="D15" s="60">
        <f t="shared" ref="D15:N15" si="2">SUM(D11:D14)</f>
        <v>17</v>
      </c>
      <c r="E15" s="60">
        <f t="shared" si="2"/>
        <v>9</v>
      </c>
      <c r="F15" s="60">
        <f t="shared" si="2"/>
        <v>28</v>
      </c>
      <c r="G15" s="60">
        <f t="shared" si="2"/>
        <v>38</v>
      </c>
      <c r="H15" s="60">
        <f t="shared" si="2"/>
        <v>15</v>
      </c>
      <c r="I15" s="60">
        <f t="shared" si="2"/>
        <v>43</v>
      </c>
      <c r="J15" s="60">
        <f t="shared" si="2"/>
        <v>42</v>
      </c>
      <c r="K15" s="60">
        <f t="shared" si="2"/>
        <v>0</v>
      </c>
      <c r="L15" s="60">
        <f t="shared" si="2"/>
        <v>1</v>
      </c>
      <c r="M15" s="60">
        <f t="shared" si="2"/>
        <v>4</v>
      </c>
      <c r="N15" s="65">
        <f t="shared" si="2"/>
        <v>3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2</v>
      </c>
      <c r="C17" s="17">
        <f>(B17/$B$40)*1000</f>
        <v>2.8564083521380217E-2</v>
      </c>
      <c r="D17" s="34"/>
      <c r="E17" s="34">
        <v>2</v>
      </c>
      <c r="F17" s="34"/>
      <c r="G17" s="34"/>
      <c r="H17" s="34"/>
      <c r="I17" s="34">
        <v>1</v>
      </c>
      <c r="J17" s="34"/>
      <c r="K17" s="34"/>
      <c r="L17" s="34"/>
      <c r="M17" s="34">
        <v>1</v>
      </c>
      <c r="N17" s="40"/>
    </row>
    <row r="18" spans="1:14" s="2" customFormat="1" x14ac:dyDescent="0.2">
      <c r="A18" s="21" t="s">
        <v>23</v>
      </c>
      <c r="B18" s="16">
        <f t="shared" ref="B18:B20" si="3">SUM(E18:H18)</f>
        <v>60</v>
      </c>
      <c r="C18" s="17">
        <f>(B18/$B$40)*1000</f>
        <v>0.8569225056414066</v>
      </c>
      <c r="D18" s="34">
        <v>16</v>
      </c>
      <c r="E18" s="34">
        <v>11</v>
      </c>
      <c r="F18" s="34">
        <v>13</v>
      </c>
      <c r="G18" s="34">
        <v>20</v>
      </c>
      <c r="H18" s="34">
        <v>16</v>
      </c>
      <c r="I18" s="34">
        <v>29</v>
      </c>
      <c r="J18" s="34">
        <v>23</v>
      </c>
      <c r="K18" s="34"/>
      <c r="L18" s="34"/>
      <c r="M18" s="34">
        <v>8</v>
      </c>
      <c r="N18" s="40">
        <v>1</v>
      </c>
    </row>
    <row r="19" spans="1:14" s="2" customFormat="1" x14ac:dyDescent="0.2">
      <c r="A19" s="21" t="s">
        <v>24</v>
      </c>
      <c r="B19" s="16">
        <f t="shared" si="3"/>
        <v>139</v>
      </c>
      <c r="C19" s="17">
        <f>(B19/$B$40)*1000</f>
        <v>1.9852038047359251</v>
      </c>
      <c r="D19" s="34">
        <v>60</v>
      </c>
      <c r="E19" s="34">
        <v>22</v>
      </c>
      <c r="F19" s="34">
        <v>30</v>
      </c>
      <c r="G19" s="34">
        <v>65</v>
      </c>
      <c r="H19" s="34">
        <v>22</v>
      </c>
      <c r="I19" s="34">
        <v>73</v>
      </c>
      <c r="J19" s="34">
        <v>56</v>
      </c>
      <c r="K19" s="34"/>
      <c r="L19" s="34">
        <v>3</v>
      </c>
      <c r="M19" s="34">
        <v>7</v>
      </c>
      <c r="N19" s="40">
        <v>17</v>
      </c>
    </row>
    <row r="20" spans="1:14" s="2" customFormat="1" x14ac:dyDescent="0.2">
      <c r="A20" s="21" t="s">
        <v>25</v>
      </c>
      <c r="B20" s="16">
        <f t="shared" si="3"/>
        <v>99</v>
      </c>
      <c r="C20" s="17">
        <f>(B20/$B$40)*1000</f>
        <v>1.4139221343083208</v>
      </c>
      <c r="D20" s="34">
        <v>14</v>
      </c>
      <c r="E20" s="34">
        <v>4</v>
      </c>
      <c r="F20" s="34">
        <v>25</v>
      </c>
      <c r="G20" s="34">
        <v>57</v>
      </c>
      <c r="H20" s="34">
        <v>13</v>
      </c>
      <c r="I20" s="34">
        <v>18</v>
      </c>
      <c r="J20" s="34">
        <v>77</v>
      </c>
      <c r="K20" s="34"/>
      <c r="L20" s="34"/>
      <c r="M20" s="34">
        <v>4</v>
      </c>
      <c r="N20" s="40">
        <v>4</v>
      </c>
    </row>
    <row r="21" spans="1:14" s="2" customFormat="1" ht="12" x14ac:dyDescent="0.2">
      <c r="A21" s="63" t="s">
        <v>26</v>
      </c>
      <c r="B21" s="60">
        <f>SUM(B17:B20)</f>
        <v>300</v>
      </c>
      <c r="C21" s="61">
        <f>(B21/$B$40)*1000</f>
        <v>4.284612528207032</v>
      </c>
      <c r="D21" s="60">
        <f>SUM(D17:D20)</f>
        <v>90</v>
      </c>
      <c r="E21" s="60">
        <f t="shared" ref="E21:N21" si="4">SUM(E17:E20)</f>
        <v>39</v>
      </c>
      <c r="F21" s="60">
        <f t="shared" si="4"/>
        <v>68</v>
      </c>
      <c r="G21" s="60">
        <f t="shared" si="4"/>
        <v>142</v>
      </c>
      <c r="H21" s="60">
        <f t="shared" si="4"/>
        <v>51</v>
      </c>
      <c r="I21" s="60">
        <f t="shared" si="4"/>
        <v>121</v>
      </c>
      <c r="J21" s="60">
        <f t="shared" si="4"/>
        <v>156</v>
      </c>
      <c r="K21" s="60">
        <f t="shared" si="4"/>
        <v>0</v>
      </c>
      <c r="L21" s="60">
        <f t="shared" si="4"/>
        <v>3</v>
      </c>
      <c r="M21" s="60">
        <f t="shared" si="4"/>
        <v>20</v>
      </c>
      <c r="N21" s="65">
        <f t="shared" si="4"/>
        <v>22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274</v>
      </c>
      <c r="C23" s="17">
        <f t="shared" ref="C23:C39" si="5">(B23/$B$40)*1000</f>
        <v>3.9132794424290895</v>
      </c>
      <c r="D23" s="33">
        <v>66</v>
      </c>
      <c r="E23" s="33">
        <v>31</v>
      </c>
      <c r="F23" s="33">
        <v>69</v>
      </c>
      <c r="G23" s="33">
        <v>123</v>
      </c>
      <c r="H23" s="33">
        <v>51</v>
      </c>
      <c r="I23" s="33">
        <v>150</v>
      </c>
      <c r="J23" s="33">
        <v>109</v>
      </c>
      <c r="K23" s="33">
        <v>1</v>
      </c>
      <c r="L23" s="33">
        <v>8</v>
      </c>
      <c r="M23" s="33">
        <v>6</v>
      </c>
      <c r="N23" s="39">
        <v>10</v>
      </c>
    </row>
    <row r="24" spans="1:14" s="2" customFormat="1" x14ac:dyDescent="0.2">
      <c r="A24" s="21" t="s">
        <v>29</v>
      </c>
      <c r="B24" s="16">
        <f t="shared" ref="B24:B39" si="6">SUM(E24:H24)</f>
        <v>47</v>
      </c>
      <c r="C24" s="17">
        <f t="shared" si="5"/>
        <v>0.67125596275243515</v>
      </c>
      <c r="D24" s="34">
        <v>16</v>
      </c>
      <c r="E24" s="45">
        <v>16</v>
      </c>
      <c r="F24" s="45">
        <v>21</v>
      </c>
      <c r="G24" s="34">
        <v>10</v>
      </c>
      <c r="H24" s="34"/>
      <c r="I24" s="34">
        <v>32</v>
      </c>
      <c r="J24" s="34">
        <v>11</v>
      </c>
      <c r="K24" s="34"/>
      <c r="L24" s="34"/>
      <c r="M24" s="34">
        <v>4</v>
      </c>
      <c r="N24" s="40">
        <v>8</v>
      </c>
    </row>
    <row r="25" spans="1:14" s="2" customFormat="1" x14ac:dyDescent="0.2">
      <c r="A25" s="21" t="s">
        <v>30</v>
      </c>
      <c r="B25" s="16">
        <f t="shared" si="6"/>
        <v>7</v>
      </c>
      <c r="C25" s="17">
        <f t="shared" si="5"/>
        <v>9.9974292324830752E-2</v>
      </c>
      <c r="D25" s="34">
        <v>3</v>
      </c>
      <c r="E25" s="45"/>
      <c r="F25" s="45"/>
      <c r="G25" s="34">
        <v>1</v>
      </c>
      <c r="H25" s="34">
        <v>6</v>
      </c>
      <c r="I25" s="34">
        <v>7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7</v>
      </c>
      <c r="C26" s="17">
        <f t="shared" si="5"/>
        <v>9.9974292324830752E-2</v>
      </c>
      <c r="D26" s="34">
        <v>6</v>
      </c>
      <c r="E26" s="45"/>
      <c r="F26" s="45"/>
      <c r="G26" s="34">
        <v>3</v>
      </c>
      <c r="H26" s="34">
        <v>4</v>
      </c>
      <c r="I26" s="34">
        <v>6</v>
      </c>
      <c r="J26" s="34">
        <v>1</v>
      </c>
      <c r="K26" s="34"/>
      <c r="L26" s="34"/>
      <c r="M26" s="34"/>
      <c r="N26" s="40">
        <v>3</v>
      </c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23</v>
      </c>
      <c r="C29" s="17">
        <f t="shared" si="5"/>
        <v>0.32848696049587245</v>
      </c>
      <c r="D29" s="34"/>
      <c r="E29" s="45"/>
      <c r="F29" s="45">
        <v>3</v>
      </c>
      <c r="G29" s="34">
        <v>14</v>
      </c>
      <c r="H29" s="34">
        <v>6</v>
      </c>
      <c r="I29" s="34">
        <v>6</v>
      </c>
      <c r="J29" s="34">
        <v>17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10</v>
      </c>
      <c r="C31" s="17">
        <f t="shared" si="5"/>
        <v>0.14282041760690109</v>
      </c>
      <c r="D31" s="34">
        <v>3</v>
      </c>
      <c r="E31" s="45"/>
      <c r="F31" s="45">
        <v>2</v>
      </c>
      <c r="G31" s="34">
        <v>2</v>
      </c>
      <c r="H31" s="34">
        <v>6</v>
      </c>
      <c r="I31" s="34">
        <v>8</v>
      </c>
      <c r="J31" s="34">
        <v>1</v>
      </c>
      <c r="K31" s="34"/>
      <c r="L31" s="34">
        <v>1</v>
      </c>
      <c r="M31" s="34"/>
      <c r="N31" s="40"/>
    </row>
    <row r="32" spans="1:14" s="2" customFormat="1" x14ac:dyDescent="0.2">
      <c r="A32" s="21" t="s">
        <v>37</v>
      </c>
      <c r="B32" s="16">
        <f t="shared" si="6"/>
        <v>54</v>
      </c>
      <c r="C32" s="17">
        <f t="shared" si="5"/>
        <v>0.77123025507726584</v>
      </c>
      <c r="D32" s="34">
        <v>16</v>
      </c>
      <c r="E32" s="45">
        <v>7</v>
      </c>
      <c r="F32" s="45">
        <v>20</v>
      </c>
      <c r="G32" s="34">
        <v>16</v>
      </c>
      <c r="H32" s="34">
        <v>11</v>
      </c>
      <c r="I32" s="34">
        <v>42</v>
      </c>
      <c r="J32" s="34">
        <v>8</v>
      </c>
      <c r="K32" s="34"/>
      <c r="L32" s="34"/>
      <c r="M32" s="34">
        <v>4</v>
      </c>
      <c r="N32" s="40">
        <v>6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265</v>
      </c>
      <c r="C34" s="17">
        <f t="shared" si="5"/>
        <v>3.7847410665828787</v>
      </c>
      <c r="D34" s="34">
        <v>124</v>
      </c>
      <c r="E34" s="45">
        <v>49</v>
      </c>
      <c r="F34" s="45">
        <v>76</v>
      </c>
      <c r="G34" s="34">
        <v>100</v>
      </c>
      <c r="H34" s="34">
        <v>40</v>
      </c>
      <c r="I34" s="34">
        <v>145</v>
      </c>
      <c r="J34" s="34">
        <v>105</v>
      </c>
      <c r="K34" s="34">
        <v>1</v>
      </c>
      <c r="L34" s="34">
        <v>2</v>
      </c>
      <c r="M34" s="34">
        <v>12</v>
      </c>
      <c r="N34" s="40">
        <v>26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7</v>
      </c>
      <c r="C36" s="17">
        <f t="shared" si="5"/>
        <v>9.9974292324830752E-2</v>
      </c>
      <c r="D36" s="34">
        <v>1</v>
      </c>
      <c r="E36" s="45">
        <v>1</v>
      </c>
      <c r="F36" s="45">
        <v>2</v>
      </c>
      <c r="G36" s="34">
        <v>3</v>
      </c>
      <c r="H36" s="34">
        <v>1</v>
      </c>
      <c r="I36" s="34">
        <v>3</v>
      </c>
      <c r="J36" s="34">
        <v>3</v>
      </c>
      <c r="K36" s="34"/>
      <c r="L36" s="34"/>
      <c r="M36" s="34">
        <v>1</v>
      </c>
      <c r="N36" s="40"/>
    </row>
    <row r="37" spans="1:14" s="2" customFormat="1" x14ac:dyDescent="0.2">
      <c r="A37" s="21" t="s">
        <v>41</v>
      </c>
      <c r="B37" s="16">
        <f t="shared" si="6"/>
        <v>63</v>
      </c>
      <c r="C37" s="17">
        <f t="shared" si="5"/>
        <v>0.89976863092347681</v>
      </c>
      <c r="D37" s="34">
        <v>4</v>
      </c>
      <c r="E37" s="45">
        <v>1</v>
      </c>
      <c r="F37" s="45">
        <v>12</v>
      </c>
      <c r="G37" s="34">
        <v>35</v>
      </c>
      <c r="H37" s="34">
        <v>15</v>
      </c>
      <c r="I37" s="34">
        <v>11</v>
      </c>
      <c r="J37" s="34">
        <v>52</v>
      </c>
      <c r="K37" s="34"/>
      <c r="L37" s="34"/>
      <c r="M37" s="34"/>
      <c r="N37" s="40">
        <v>4</v>
      </c>
    </row>
    <row r="38" spans="1:14" s="2" customFormat="1" x14ac:dyDescent="0.2">
      <c r="A38" s="21" t="s">
        <v>42</v>
      </c>
      <c r="B38" s="16">
        <f t="shared" si="6"/>
        <v>54</v>
      </c>
      <c r="C38" s="17">
        <f t="shared" si="5"/>
        <v>0.77123025507726584</v>
      </c>
      <c r="D38" s="34">
        <v>8</v>
      </c>
      <c r="E38" s="45">
        <v>9</v>
      </c>
      <c r="F38" s="45">
        <v>12</v>
      </c>
      <c r="G38" s="34">
        <v>26</v>
      </c>
      <c r="H38" s="34">
        <v>7</v>
      </c>
      <c r="I38" s="34">
        <v>30</v>
      </c>
      <c r="J38" s="34">
        <v>18</v>
      </c>
      <c r="K38" s="34"/>
      <c r="L38" s="34"/>
      <c r="M38" s="34">
        <v>6</v>
      </c>
      <c r="N38" s="40">
        <v>1</v>
      </c>
    </row>
    <row r="39" spans="1:14" s="2" customFormat="1" x14ac:dyDescent="0.2">
      <c r="A39" s="21" t="s">
        <v>43</v>
      </c>
      <c r="B39" s="16">
        <f t="shared" si="6"/>
        <v>62</v>
      </c>
      <c r="C39" s="17">
        <f t="shared" si="5"/>
        <v>0.88548658916278666</v>
      </c>
      <c r="D39" s="34">
        <v>7</v>
      </c>
      <c r="E39" s="45">
        <v>9</v>
      </c>
      <c r="F39" s="45">
        <v>8</v>
      </c>
      <c r="G39" s="34">
        <v>27</v>
      </c>
      <c r="H39" s="34">
        <v>18</v>
      </c>
      <c r="I39" s="34">
        <v>25</v>
      </c>
      <c r="J39" s="34">
        <v>37</v>
      </c>
      <c r="K39" s="34"/>
      <c r="L39" s="34"/>
      <c r="M39" s="34"/>
      <c r="N39" s="41">
        <v>2</v>
      </c>
    </row>
    <row r="40" spans="1:14" s="3" customFormat="1" ht="11.25" customHeight="1" x14ac:dyDescent="0.2">
      <c r="A40" s="22" t="s">
        <v>52</v>
      </c>
      <c r="B40" s="23">
        <f>SUM(E40:H40)</f>
        <v>70018</v>
      </c>
      <c r="C40" s="24"/>
      <c r="D40" s="23">
        <v>33925</v>
      </c>
      <c r="E40" s="23">
        <v>25412</v>
      </c>
      <c r="F40" s="23">
        <v>17661</v>
      </c>
      <c r="G40" s="23">
        <v>18073</v>
      </c>
      <c r="H40" s="23">
        <v>8872</v>
      </c>
      <c r="I40" s="23">
        <v>54481</v>
      </c>
      <c r="J40" s="23">
        <v>11702</v>
      </c>
      <c r="K40" s="23">
        <v>790</v>
      </c>
      <c r="L40" s="23">
        <v>3045</v>
      </c>
      <c r="M40" s="23"/>
      <c r="N40" s="25">
        <v>12753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28" priority="6" stopIfTrue="1" operator="equal">
      <formula>0</formula>
    </cfRule>
  </conditionalFormatting>
  <conditionalFormatting sqref="D17:N20">
    <cfRule type="cellIs" dxfId="127" priority="1" stopIfTrue="1" operator="equal">
      <formula>0</formula>
    </cfRule>
  </conditionalFormatting>
  <conditionalFormatting sqref="D23:N39">
    <cfRule type="cellIs" dxfId="126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0</v>
      </c>
      <c r="C8" s="61">
        <f>(B8/$B$40)*1000</f>
        <v>0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158</v>
      </c>
      <c r="C40" s="24"/>
      <c r="D40" s="23">
        <v>91</v>
      </c>
      <c r="E40" s="23">
        <v>56</v>
      </c>
      <c r="F40" s="23">
        <v>36</v>
      </c>
      <c r="G40" s="23">
        <v>46</v>
      </c>
      <c r="H40" s="23">
        <v>20</v>
      </c>
      <c r="I40" s="23">
        <v>148</v>
      </c>
      <c r="J40" s="23">
        <v>7</v>
      </c>
      <c r="K40" s="23">
        <v>0</v>
      </c>
      <c r="L40" s="23">
        <v>3</v>
      </c>
      <c r="M40" s="23"/>
      <c r="N40" s="25">
        <v>4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25" priority="6" stopIfTrue="1" operator="equal">
      <formula>0</formula>
    </cfRule>
  </conditionalFormatting>
  <conditionalFormatting sqref="D17:N20">
    <cfRule type="cellIs" dxfId="124" priority="1" stopIfTrue="1" operator="equal">
      <formula>0</formula>
    </cfRule>
  </conditionalFormatting>
  <conditionalFormatting sqref="D23:N39">
    <cfRule type="cellIs" dxfId="123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A1:N43"/>
  <sheetViews>
    <sheetView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1.1627906976744187</v>
      </c>
      <c r="D8" s="60">
        <f t="shared" ref="D8:N8" si="0">(SUM(D23:D39))+D15+D21</f>
        <v>0</v>
      </c>
      <c r="E8" s="60">
        <f t="shared" si="0"/>
        <v>1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1.1627906976744187</v>
      </c>
      <c r="D34" s="34"/>
      <c r="E34" s="45">
        <v>1</v>
      </c>
      <c r="F34" s="45"/>
      <c r="G34" s="34"/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860</v>
      </c>
      <c r="C40" s="24"/>
      <c r="D40" s="23">
        <v>416</v>
      </c>
      <c r="E40" s="23">
        <v>316</v>
      </c>
      <c r="F40" s="23">
        <v>221</v>
      </c>
      <c r="G40" s="23">
        <v>212</v>
      </c>
      <c r="H40" s="23">
        <v>111</v>
      </c>
      <c r="I40" s="23">
        <v>744</v>
      </c>
      <c r="J40" s="23">
        <v>103</v>
      </c>
      <c r="K40" s="23">
        <v>7</v>
      </c>
      <c r="L40" s="23">
        <v>6</v>
      </c>
      <c r="M40" s="23"/>
      <c r="N40" s="25">
        <v>55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22" priority="6" stopIfTrue="1" operator="equal">
      <formula>0</formula>
    </cfRule>
  </conditionalFormatting>
  <conditionalFormatting sqref="D17:N20">
    <cfRule type="cellIs" dxfId="121" priority="1" stopIfTrue="1" operator="equal">
      <formula>0</formula>
    </cfRule>
  </conditionalFormatting>
  <conditionalFormatting sqref="D23:N39">
    <cfRule type="cellIs" dxfId="120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28</v>
      </c>
      <c r="C8" s="61">
        <f>(B8/$B$40)*1000</f>
        <v>3.2603632976245924</v>
      </c>
      <c r="D8" s="60">
        <f t="shared" ref="D8:N8" si="0">(SUM(D23:D39))+D15+D21</f>
        <v>2</v>
      </c>
      <c r="E8" s="60">
        <f t="shared" si="0"/>
        <v>3</v>
      </c>
      <c r="F8" s="60">
        <f t="shared" si="0"/>
        <v>7</v>
      </c>
      <c r="G8" s="60">
        <f t="shared" si="0"/>
        <v>11</v>
      </c>
      <c r="H8" s="60">
        <f t="shared" si="0"/>
        <v>7</v>
      </c>
      <c r="I8" s="60">
        <f t="shared" si="0"/>
        <v>23</v>
      </c>
      <c r="J8" s="60">
        <f t="shared" si="0"/>
        <v>2</v>
      </c>
      <c r="K8" s="60">
        <f t="shared" si="0"/>
        <v>0</v>
      </c>
      <c r="L8" s="60">
        <f t="shared" si="0"/>
        <v>0</v>
      </c>
      <c r="M8" s="60">
        <f t="shared" si="0"/>
        <v>3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0.2328830926874709</v>
      </c>
      <c r="D11" s="33"/>
      <c r="E11" s="33"/>
      <c r="F11" s="33"/>
      <c r="G11" s="33"/>
      <c r="H11" s="33">
        <v>2</v>
      </c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0.11644154634373545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0.34932463903120636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2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0.2328830926874709</v>
      </c>
      <c r="D18" s="34"/>
      <c r="E18" s="34"/>
      <c r="F18" s="34"/>
      <c r="G18" s="34">
        <v>2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0.11644154634373545</v>
      </c>
      <c r="D20" s="34"/>
      <c r="E20" s="34"/>
      <c r="F20" s="34"/>
      <c r="G20" s="34">
        <v>1</v>
      </c>
      <c r="H20" s="34"/>
      <c r="I20" s="34"/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0.34932463903120636</v>
      </c>
      <c r="D21" s="60">
        <f>SUM(D17:D20)</f>
        <v>0</v>
      </c>
      <c r="E21" s="60">
        <f>SUM(E17:E20)</f>
        <v>0</v>
      </c>
      <c r="F21" s="60">
        <f>SUM(F17:F20)</f>
        <v>0</v>
      </c>
      <c r="G21" s="60">
        <f>SUM(G17:G20)</f>
        <v>3</v>
      </c>
      <c r="H21" s="60">
        <f>SUM(H17:H20)</f>
        <v>0</v>
      </c>
      <c r="I21" s="60">
        <f t="shared" ref="I21:N21" si="4">SUM(I17:I20)</f>
        <v>2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</v>
      </c>
      <c r="C23" s="17">
        <f t="shared" ref="C23:C39" si="5">(B23/$B$40)*1000</f>
        <v>0.81509082440614811</v>
      </c>
      <c r="D23" s="33">
        <v>1</v>
      </c>
      <c r="E23" s="33"/>
      <c r="F23" s="33">
        <v>1</v>
      </c>
      <c r="G23" s="33">
        <v>2</v>
      </c>
      <c r="H23" s="33">
        <v>4</v>
      </c>
      <c r="I23" s="33">
        <v>5</v>
      </c>
      <c r="J23" s="33"/>
      <c r="K23" s="33"/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0.11644154634373545</v>
      </c>
      <c r="D25" s="34"/>
      <c r="E25" s="45"/>
      <c r="F25" s="45"/>
      <c r="G25" s="34">
        <v>1</v>
      </c>
      <c r="H25" s="34"/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0.11644154634373545</v>
      </c>
      <c r="D31" s="34"/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0.2328830926874709</v>
      </c>
      <c r="D32" s="34"/>
      <c r="E32" s="45"/>
      <c r="F32" s="45">
        <v>1</v>
      </c>
      <c r="G32" s="34">
        <v>1</v>
      </c>
      <c r="H32" s="34"/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11</v>
      </c>
      <c r="C34" s="17">
        <f t="shared" si="5"/>
        <v>1.2808570097810899</v>
      </c>
      <c r="D34" s="34">
        <v>1</v>
      </c>
      <c r="E34" s="45">
        <v>3</v>
      </c>
      <c r="F34" s="45">
        <v>4</v>
      </c>
      <c r="G34" s="34">
        <v>3</v>
      </c>
      <c r="H34" s="34">
        <v>1</v>
      </c>
      <c r="I34" s="34">
        <v>9</v>
      </c>
      <c r="J34" s="34">
        <v>1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8588</v>
      </c>
      <c r="C40" s="24"/>
      <c r="D40" s="23">
        <v>4092</v>
      </c>
      <c r="E40" s="23">
        <v>2992</v>
      </c>
      <c r="F40" s="23">
        <v>2156</v>
      </c>
      <c r="G40" s="23">
        <v>2266</v>
      </c>
      <c r="H40" s="23">
        <v>1174</v>
      </c>
      <c r="I40" s="23">
        <v>8226</v>
      </c>
      <c r="J40" s="23">
        <v>176</v>
      </c>
      <c r="K40" s="23">
        <v>64</v>
      </c>
      <c r="L40" s="23">
        <v>122</v>
      </c>
      <c r="M40" s="23"/>
      <c r="N40" s="25">
        <v>657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1:N2"/>
    <mergeCell ref="A3:N4"/>
    <mergeCell ref="A41:N43"/>
  </mergeCells>
  <phoneticPr fontId="5" type="noConversion"/>
  <conditionalFormatting sqref="D11:H14 J11:N14">
    <cfRule type="cellIs" dxfId="119" priority="6" stopIfTrue="1" operator="equal">
      <formula>0</formula>
    </cfRule>
  </conditionalFormatting>
  <conditionalFormatting sqref="D17:N20">
    <cfRule type="cellIs" dxfId="118" priority="1" stopIfTrue="1" operator="equal">
      <formula>0</formula>
    </cfRule>
  </conditionalFormatting>
  <conditionalFormatting sqref="D23:N39">
    <cfRule type="cellIs" dxfId="117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2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0.59808612440191389</v>
      </c>
      <c r="D8" s="60">
        <f t="shared" ref="D8:N8" si="0">(SUM(D23:D39))+D15+D21</f>
        <v>0</v>
      </c>
      <c r="E8" s="60">
        <f t="shared" si="0"/>
        <v>1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0.59808612440191389</v>
      </c>
      <c r="D34" s="34"/>
      <c r="E34" s="45">
        <v>1</v>
      </c>
      <c r="F34" s="45"/>
      <c r="G34" s="34"/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1672</v>
      </c>
      <c r="C40" s="24"/>
      <c r="D40" s="23">
        <v>800</v>
      </c>
      <c r="E40" s="23">
        <v>599</v>
      </c>
      <c r="F40" s="23">
        <v>422</v>
      </c>
      <c r="G40" s="23">
        <v>423</v>
      </c>
      <c r="H40" s="23">
        <v>228</v>
      </c>
      <c r="I40" s="23">
        <v>1460</v>
      </c>
      <c r="J40" s="23">
        <v>40</v>
      </c>
      <c r="K40" s="23">
        <v>135</v>
      </c>
      <c r="L40" s="23">
        <v>37</v>
      </c>
      <c r="M40" s="23"/>
      <c r="N40" s="25">
        <v>161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16" priority="6" stopIfTrue="1" operator="equal">
      <formula>0</formula>
    </cfRule>
  </conditionalFormatting>
  <conditionalFormatting sqref="D17:N20">
    <cfRule type="cellIs" dxfId="115" priority="1" stopIfTrue="1" operator="equal">
      <formula>0</formula>
    </cfRule>
  </conditionalFormatting>
  <conditionalFormatting sqref="D23:N39">
    <cfRule type="cellIs" dxfId="114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116</v>
      </c>
      <c r="C8" s="61">
        <f>(B8/$B$40)*1000</f>
        <v>12.127548353371667</v>
      </c>
      <c r="D8" s="60">
        <f t="shared" ref="D8:N8" si="0">(SUM(D23:D39))+D15+D21</f>
        <v>40</v>
      </c>
      <c r="E8" s="60">
        <f t="shared" si="0"/>
        <v>11</v>
      </c>
      <c r="F8" s="60">
        <f t="shared" si="0"/>
        <v>40</v>
      </c>
      <c r="G8" s="60">
        <f t="shared" si="0"/>
        <v>49</v>
      </c>
      <c r="H8" s="60">
        <f t="shared" si="0"/>
        <v>16</v>
      </c>
      <c r="I8" s="60">
        <f t="shared" si="0"/>
        <v>83</v>
      </c>
      <c r="J8" s="60">
        <f t="shared" si="0"/>
        <v>12</v>
      </c>
      <c r="K8" s="60">
        <f t="shared" si="0"/>
        <v>0</v>
      </c>
      <c r="L8" s="60">
        <f t="shared" si="0"/>
        <v>0</v>
      </c>
      <c r="M8" s="60">
        <f t="shared" si="0"/>
        <v>21</v>
      </c>
      <c r="N8" s="62">
        <f t="shared" si="0"/>
        <v>4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10</v>
      </c>
      <c r="C11" s="17">
        <f>(B11/$B$40)*1000</f>
        <v>1.0454783063251436</v>
      </c>
      <c r="D11" s="33">
        <v>2</v>
      </c>
      <c r="E11" s="33">
        <v>1</v>
      </c>
      <c r="F11" s="33">
        <v>4</v>
      </c>
      <c r="G11" s="33">
        <v>3</v>
      </c>
      <c r="H11" s="33">
        <v>2</v>
      </c>
      <c r="I11" s="33">
        <v>5</v>
      </c>
      <c r="J11" s="44">
        <v>3</v>
      </c>
      <c r="K11" s="44"/>
      <c r="L11" s="44"/>
      <c r="M11" s="44">
        <v>2</v>
      </c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1</v>
      </c>
      <c r="C12" s="17">
        <f>(B12/$B$40)*1000</f>
        <v>0.10454783063251438</v>
      </c>
      <c r="D12" s="34"/>
      <c r="E12" s="34"/>
      <c r="F12" s="34"/>
      <c r="G12" s="34"/>
      <c r="H12" s="34">
        <v>1</v>
      </c>
      <c r="I12" s="34">
        <v>1</v>
      </c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5</v>
      </c>
      <c r="C13" s="17">
        <f>(B13/$B$40)*1000</f>
        <v>0.5227391531625718</v>
      </c>
      <c r="D13" s="34"/>
      <c r="E13" s="34"/>
      <c r="F13" s="34">
        <v>3</v>
      </c>
      <c r="G13" s="34">
        <v>2</v>
      </c>
      <c r="H13" s="34"/>
      <c r="I13" s="34">
        <v>3</v>
      </c>
      <c r="J13" s="45"/>
      <c r="K13" s="45"/>
      <c r="L13" s="45"/>
      <c r="M13" s="45">
        <v>2</v>
      </c>
      <c r="N13" s="43"/>
    </row>
    <row r="14" spans="1:14" s="2" customFormat="1" x14ac:dyDescent="0.2">
      <c r="A14" s="21" t="s">
        <v>19</v>
      </c>
      <c r="B14" s="16">
        <f t="shared" si="1"/>
        <v>2</v>
      </c>
      <c r="C14" s="17">
        <f>(B14/$B$40)*1000</f>
        <v>0.20909566126502876</v>
      </c>
      <c r="D14" s="34"/>
      <c r="E14" s="34"/>
      <c r="F14" s="34"/>
      <c r="G14" s="34">
        <v>2</v>
      </c>
      <c r="H14" s="34"/>
      <c r="I14" s="34">
        <v>2</v>
      </c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18</v>
      </c>
      <c r="C15" s="61">
        <f>(B15/B40)*1000</f>
        <v>1.8818609513852587</v>
      </c>
      <c r="D15" s="60">
        <f t="shared" ref="D15:N15" si="2">SUM(D11:D14)</f>
        <v>2</v>
      </c>
      <c r="E15" s="60">
        <f t="shared" si="2"/>
        <v>1</v>
      </c>
      <c r="F15" s="60">
        <f t="shared" si="2"/>
        <v>7</v>
      </c>
      <c r="G15" s="60">
        <f t="shared" si="2"/>
        <v>7</v>
      </c>
      <c r="H15" s="60">
        <f t="shared" si="2"/>
        <v>3</v>
      </c>
      <c r="I15" s="60">
        <f t="shared" si="2"/>
        <v>11</v>
      </c>
      <c r="J15" s="60">
        <f t="shared" si="2"/>
        <v>3</v>
      </c>
      <c r="K15" s="60">
        <f t="shared" si="2"/>
        <v>0</v>
      </c>
      <c r="L15" s="60">
        <f t="shared" si="2"/>
        <v>0</v>
      </c>
      <c r="M15" s="60">
        <f t="shared" si="2"/>
        <v>4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0.10454783063251438</v>
      </c>
      <c r="D17" s="34">
        <v>1</v>
      </c>
      <c r="E17" s="34"/>
      <c r="F17" s="34">
        <v>1</v>
      </c>
      <c r="G17" s="34"/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7</v>
      </c>
      <c r="C18" s="17">
        <f>(B18/$B$40)*1000</f>
        <v>0.73183481442760068</v>
      </c>
      <c r="D18" s="34"/>
      <c r="E18" s="34"/>
      <c r="F18" s="34"/>
      <c r="G18" s="34">
        <v>6</v>
      </c>
      <c r="H18" s="34">
        <v>1</v>
      </c>
      <c r="I18" s="34">
        <v>6</v>
      </c>
      <c r="J18" s="34"/>
      <c r="K18" s="34"/>
      <c r="L18" s="34"/>
      <c r="M18" s="34">
        <v>1</v>
      </c>
      <c r="N18" s="40"/>
    </row>
    <row r="19" spans="1:14" s="2" customFormat="1" x14ac:dyDescent="0.2">
      <c r="A19" s="21" t="s">
        <v>24</v>
      </c>
      <c r="B19" s="16">
        <f t="shared" si="3"/>
        <v>5</v>
      </c>
      <c r="C19" s="17">
        <f>(B19/$B$40)*1000</f>
        <v>0.5227391531625718</v>
      </c>
      <c r="D19" s="34">
        <v>2</v>
      </c>
      <c r="E19" s="34"/>
      <c r="F19" s="34">
        <v>2</v>
      </c>
      <c r="G19" s="34">
        <v>2</v>
      </c>
      <c r="H19" s="34">
        <v>1</v>
      </c>
      <c r="I19" s="34">
        <v>5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0.10454783063251438</v>
      </c>
      <c r="D20" s="34">
        <v>1</v>
      </c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14</v>
      </c>
      <c r="C21" s="61">
        <f>(B21/$B$40)*1000</f>
        <v>1.4636696288552014</v>
      </c>
      <c r="D21" s="60">
        <f>SUM(D17:D20)</f>
        <v>4</v>
      </c>
      <c r="E21" s="60">
        <f t="shared" ref="E21:N21" si="4">SUM(E17:E20)</f>
        <v>0</v>
      </c>
      <c r="F21" s="60">
        <f t="shared" si="4"/>
        <v>3</v>
      </c>
      <c r="G21" s="60">
        <f t="shared" si="4"/>
        <v>9</v>
      </c>
      <c r="H21" s="60">
        <f t="shared" si="4"/>
        <v>2</v>
      </c>
      <c r="I21" s="60">
        <f t="shared" si="4"/>
        <v>13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42</v>
      </c>
      <c r="C23" s="17">
        <f t="shared" ref="C23:C39" si="5">(B23/$B$40)*1000</f>
        <v>4.3910088865656043</v>
      </c>
      <c r="D23" s="33">
        <v>17</v>
      </c>
      <c r="E23" s="33">
        <v>1</v>
      </c>
      <c r="F23" s="33">
        <v>15</v>
      </c>
      <c r="G23" s="33">
        <v>17</v>
      </c>
      <c r="H23" s="33">
        <v>9</v>
      </c>
      <c r="I23" s="33">
        <v>27</v>
      </c>
      <c r="J23" s="33">
        <v>6</v>
      </c>
      <c r="K23" s="33"/>
      <c r="L23" s="33"/>
      <c r="M23" s="33">
        <v>9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6</v>
      </c>
      <c r="C24" s="17">
        <f t="shared" si="5"/>
        <v>0.62728698379508618</v>
      </c>
      <c r="D24" s="34">
        <v>4</v>
      </c>
      <c r="E24" s="45">
        <v>2</v>
      </c>
      <c r="F24" s="45">
        <v>2</v>
      </c>
      <c r="G24" s="34">
        <v>2</v>
      </c>
      <c r="H24" s="34"/>
      <c r="I24" s="34">
        <v>4</v>
      </c>
      <c r="J24" s="34">
        <v>1</v>
      </c>
      <c r="K24" s="34"/>
      <c r="L24" s="34"/>
      <c r="M24" s="34">
        <v>1</v>
      </c>
      <c r="N24" s="40">
        <v>1</v>
      </c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0.10454783063251438</v>
      </c>
      <c r="D26" s="34"/>
      <c r="E26" s="45"/>
      <c r="F26" s="45"/>
      <c r="G26" s="34"/>
      <c r="H26" s="34">
        <v>1</v>
      </c>
      <c r="I26" s="34">
        <v>1</v>
      </c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0.20909566126502876</v>
      </c>
      <c r="D32" s="34">
        <v>1</v>
      </c>
      <c r="E32" s="45"/>
      <c r="F32" s="45"/>
      <c r="G32" s="34">
        <v>2</v>
      </c>
      <c r="H32" s="34"/>
      <c r="I32" s="34">
        <v>1</v>
      </c>
      <c r="J32" s="34"/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26</v>
      </c>
      <c r="C34" s="17">
        <f t="shared" si="5"/>
        <v>2.7182435964453742</v>
      </c>
      <c r="D34" s="34">
        <v>11</v>
      </c>
      <c r="E34" s="45">
        <v>7</v>
      </c>
      <c r="F34" s="45">
        <v>10</v>
      </c>
      <c r="G34" s="34">
        <v>8</v>
      </c>
      <c r="H34" s="34">
        <v>1</v>
      </c>
      <c r="I34" s="34">
        <v>21</v>
      </c>
      <c r="J34" s="34"/>
      <c r="K34" s="34"/>
      <c r="L34" s="34"/>
      <c r="M34" s="34">
        <v>5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4</v>
      </c>
      <c r="C36" s="17">
        <f t="shared" si="5"/>
        <v>0.41819132253005753</v>
      </c>
      <c r="D36" s="34">
        <v>1</v>
      </c>
      <c r="E36" s="45"/>
      <c r="F36" s="45">
        <v>1</v>
      </c>
      <c r="G36" s="34">
        <v>3</v>
      </c>
      <c r="H36" s="34"/>
      <c r="I36" s="34">
        <v>4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0.20909566126502876</v>
      </c>
      <c r="D38" s="34"/>
      <c r="E38" s="45"/>
      <c r="F38" s="45">
        <v>2</v>
      </c>
      <c r="G38" s="34"/>
      <c r="H38" s="34"/>
      <c r="I38" s="34"/>
      <c r="J38" s="34">
        <v>2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0.10454783063251438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9565</v>
      </c>
      <c r="C40" s="24"/>
      <c r="D40" s="23">
        <v>4544</v>
      </c>
      <c r="E40" s="23">
        <v>3325</v>
      </c>
      <c r="F40" s="23">
        <v>2455</v>
      </c>
      <c r="G40" s="23">
        <v>2522</v>
      </c>
      <c r="H40" s="23">
        <v>1263</v>
      </c>
      <c r="I40" s="23">
        <v>8983</v>
      </c>
      <c r="J40" s="23">
        <v>426</v>
      </c>
      <c r="K40" s="23">
        <v>77</v>
      </c>
      <c r="L40" s="23">
        <v>79</v>
      </c>
      <c r="M40" s="23"/>
      <c r="N40" s="25">
        <v>1327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13" priority="6" stopIfTrue="1" operator="equal">
      <formula>0</formula>
    </cfRule>
  </conditionalFormatting>
  <conditionalFormatting sqref="D17:N20">
    <cfRule type="cellIs" dxfId="112" priority="1" stopIfTrue="1" operator="equal">
      <formula>0</formula>
    </cfRule>
  </conditionalFormatting>
  <conditionalFormatting sqref="D23:N39">
    <cfRule type="cellIs" dxfId="111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34</v>
      </c>
      <c r="C8" s="61">
        <f>(B8/$B$40)*1000</f>
        <v>1.7755496370567654</v>
      </c>
      <c r="D8" s="60">
        <f t="shared" ref="D8:N8" si="0">(SUM(D23:D39))+D15+D21</f>
        <v>6</v>
      </c>
      <c r="E8" s="60">
        <f t="shared" si="0"/>
        <v>1</v>
      </c>
      <c r="F8" s="60">
        <f t="shared" si="0"/>
        <v>4</v>
      </c>
      <c r="G8" s="60">
        <f t="shared" si="0"/>
        <v>23</v>
      </c>
      <c r="H8" s="60">
        <f t="shared" si="0"/>
        <v>6</v>
      </c>
      <c r="I8" s="60">
        <f t="shared" si="0"/>
        <v>30</v>
      </c>
      <c r="J8" s="60">
        <f t="shared" si="0"/>
        <v>2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0.15666614444618518</v>
      </c>
      <c r="D11" s="33">
        <v>1</v>
      </c>
      <c r="E11" s="33"/>
      <c r="F11" s="33"/>
      <c r="G11" s="33">
        <v>2</v>
      </c>
      <c r="H11" s="33">
        <v>1</v>
      </c>
      <c r="I11" s="33">
        <v>2</v>
      </c>
      <c r="J11" s="44"/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0.1044440962974568</v>
      </c>
      <c r="D13" s="34"/>
      <c r="E13" s="34"/>
      <c r="F13" s="34">
        <v>1</v>
      </c>
      <c r="G13" s="34">
        <v>1</v>
      </c>
      <c r="H13" s="34"/>
      <c r="I13" s="34"/>
      <c r="J13" s="45">
        <v>1</v>
      </c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0.26111024074364197</v>
      </c>
      <c r="D15" s="60">
        <f t="shared" ref="D15:N15" si="2">SUM(D11:D14)</f>
        <v>1</v>
      </c>
      <c r="E15" s="60">
        <f t="shared" si="2"/>
        <v>0</v>
      </c>
      <c r="F15" s="60">
        <f t="shared" si="2"/>
        <v>1</v>
      </c>
      <c r="G15" s="60">
        <f t="shared" si="2"/>
        <v>3</v>
      </c>
      <c r="H15" s="60">
        <f t="shared" si="2"/>
        <v>1</v>
      </c>
      <c r="I15" s="60">
        <f t="shared" si="2"/>
        <v>2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0.15666614444618518</v>
      </c>
      <c r="D19" s="34">
        <v>1</v>
      </c>
      <c r="E19" s="34"/>
      <c r="F19" s="34"/>
      <c r="G19" s="34">
        <v>3</v>
      </c>
      <c r="H19" s="34"/>
      <c r="I19" s="34">
        <v>2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0.15666614444618518</v>
      </c>
      <c r="D20" s="34"/>
      <c r="E20" s="34"/>
      <c r="F20" s="34"/>
      <c r="G20" s="34">
        <v>2</v>
      </c>
      <c r="H20" s="34">
        <v>1</v>
      </c>
      <c r="I20" s="34">
        <v>3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0.31333228889237036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5</v>
      </c>
      <c r="H21" s="60">
        <f t="shared" si="4"/>
        <v>1</v>
      </c>
      <c r="I21" s="60">
        <f t="shared" si="4"/>
        <v>5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0.1044440962974568</v>
      </c>
      <c r="D23" s="33"/>
      <c r="E23" s="33"/>
      <c r="F23" s="33">
        <v>1</v>
      </c>
      <c r="G23" s="33">
        <v>1</v>
      </c>
      <c r="H23" s="33"/>
      <c r="I23" s="33">
        <v>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3</v>
      </c>
      <c r="C25" s="17">
        <f t="shared" si="5"/>
        <v>0.15666614444618518</v>
      </c>
      <c r="D25" s="34">
        <v>1</v>
      </c>
      <c r="E25" s="45"/>
      <c r="F25" s="45"/>
      <c r="G25" s="34"/>
      <c r="H25" s="34">
        <v>3</v>
      </c>
      <c r="I25" s="34">
        <v>3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0.26111024074364197</v>
      </c>
      <c r="D31" s="34">
        <v>1</v>
      </c>
      <c r="E31" s="45"/>
      <c r="F31" s="45"/>
      <c r="G31" s="34">
        <v>4</v>
      </c>
      <c r="H31" s="34">
        <v>1</v>
      </c>
      <c r="I31" s="34">
        <v>5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5.2222048148728398E-2</v>
      </c>
      <c r="D32" s="34"/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6</v>
      </c>
      <c r="C34" s="17">
        <f t="shared" si="5"/>
        <v>0.31333228889237036</v>
      </c>
      <c r="D34" s="34">
        <v>2</v>
      </c>
      <c r="E34" s="45">
        <v>1</v>
      </c>
      <c r="F34" s="45">
        <v>1</v>
      </c>
      <c r="G34" s="34">
        <v>4</v>
      </c>
      <c r="H34" s="34"/>
      <c r="I34" s="34">
        <v>6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0.31333228889237036</v>
      </c>
      <c r="D38" s="34"/>
      <c r="E38" s="45"/>
      <c r="F38" s="45">
        <v>1</v>
      </c>
      <c r="G38" s="34">
        <v>5</v>
      </c>
      <c r="H38" s="34"/>
      <c r="I38" s="34">
        <v>6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19149</v>
      </c>
      <c r="C40" s="24"/>
      <c r="D40" s="23">
        <v>9317</v>
      </c>
      <c r="E40" s="23">
        <v>6683</v>
      </c>
      <c r="F40" s="23">
        <v>4860</v>
      </c>
      <c r="G40" s="23">
        <v>5001</v>
      </c>
      <c r="H40" s="23">
        <v>2605</v>
      </c>
      <c r="I40" s="23">
        <v>18482</v>
      </c>
      <c r="J40" s="23">
        <v>229</v>
      </c>
      <c r="K40" s="23">
        <v>133</v>
      </c>
      <c r="L40" s="23">
        <v>305</v>
      </c>
      <c r="M40" s="23"/>
      <c r="N40" s="25">
        <v>798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10" priority="6" stopIfTrue="1" operator="equal">
      <formula>0</formula>
    </cfRule>
  </conditionalFormatting>
  <conditionalFormatting sqref="D17:N20">
    <cfRule type="cellIs" dxfId="109" priority="1" stopIfTrue="1" operator="equal">
      <formula>0</formula>
    </cfRule>
  </conditionalFormatting>
  <conditionalFormatting sqref="D23:N39">
    <cfRule type="cellIs" dxfId="108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A1:N43"/>
  <sheetViews>
    <sheetView topLeftCell="A4"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31</v>
      </c>
      <c r="C8" s="61">
        <f>(B8/$B$40)*1000</f>
        <v>61.752988047808763</v>
      </c>
      <c r="D8" s="60">
        <f t="shared" ref="D8:N8" si="0">(SUM(D23:D39))+D15+D21</f>
        <v>9</v>
      </c>
      <c r="E8" s="60">
        <f t="shared" si="0"/>
        <v>2</v>
      </c>
      <c r="F8" s="60">
        <f t="shared" si="0"/>
        <v>13</v>
      </c>
      <c r="G8" s="60">
        <f t="shared" si="0"/>
        <v>15</v>
      </c>
      <c r="H8" s="60">
        <f t="shared" si="0"/>
        <v>1</v>
      </c>
      <c r="I8" s="60">
        <f t="shared" si="0"/>
        <v>26</v>
      </c>
      <c r="J8" s="60">
        <f t="shared" si="0"/>
        <v>4</v>
      </c>
      <c r="K8" s="60">
        <f t="shared" si="0"/>
        <v>1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1.9920318725099602</v>
      </c>
      <c r="D13" s="34"/>
      <c r="E13" s="34"/>
      <c r="F13" s="34">
        <v>1</v>
      </c>
      <c r="G13" s="34"/>
      <c r="H13" s="34"/>
      <c r="I13" s="34"/>
      <c r="J13" s="45">
        <v>1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1.9920318725099602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14</v>
      </c>
      <c r="C23" s="17">
        <f t="shared" ref="C23:C39" si="5">(B23/$B$40)*1000</f>
        <v>27.888446215139442</v>
      </c>
      <c r="D23" s="33">
        <v>4</v>
      </c>
      <c r="E23" s="33">
        <v>2</v>
      </c>
      <c r="F23" s="33">
        <v>6</v>
      </c>
      <c r="G23" s="33">
        <v>6</v>
      </c>
      <c r="H23" s="33"/>
      <c r="I23" s="33">
        <v>13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7</v>
      </c>
      <c r="C31" s="17">
        <f t="shared" si="5"/>
        <v>13.944223107569721</v>
      </c>
      <c r="D31" s="34">
        <v>5</v>
      </c>
      <c r="E31" s="45"/>
      <c r="F31" s="45">
        <v>3</v>
      </c>
      <c r="G31" s="34">
        <v>4</v>
      </c>
      <c r="H31" s="34"/>
      <c r="I31" s="34">
        <v>6</v>
      </c>
      <c r="J31" s="34">
        <v>1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1.9920318725099602</v>
      </c>
      <c r="D32" s="34"/>
      <c r="E32" s="45"/>
      <c r="F32" s="45"/>
      <c r="G32" s="34"/>
      <c r="H32" s="34">
        <v>1</v>
      </c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3.9840637450199203</v>
      </c>
      <c r="D34" s="34"/>
      <c r="E34" s="45"/>
      <c r="F34" s="45">
        <v>1</v>
      </c>
      <c r="G34" s="34">
        <v>1</v>
      </c>
      <c r="H34" s="34"/>
      <c r="I34" s="34">
        <v>1</v>
      </c>
      <c r="J34" s="34"/>
      <c r="K34" s="34">
        <v>1</v>
      </c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11.952191235059761</v>
      </c>
      <c r="D38" s="34"/>
      <c r="E38" s="45"/>
      <c r="F38" s="45">
        <v>2</v>
      </c>
      <c r="G38" s="34">
        <v>4</v>
      </c>
      <c r="H38" s="34"/>
      <c r="I38" s="34">
        <v>5</v>
      </c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502</v>
      </c>
      <c r="C40" s="24"/>
      <c r="D40" s="23">
        <v>228</v>
      </c>
      <c r="E40" s="23">
        <v>177</v>
      </c>
      <c r="F40" s="23">
        <v>135</v>
      </c>
      <c r="G40" s="23">
        <v>128</v>
      </c>
      <c r="H40" s="23">
        <v>62</v>
      </c>
      <c r="I40" s="23">
        <v>421</v>
      </c>
      <c r="J40" s="23">
        <v>18</v>
      </c>
      <c r="K40" s="23">
        <v>59</v>
      </c>
      <c r="L40" s="23">
        <v>4</v>
      </c>
      <c r="M40" s="23"/>
      <c r="N40" s="25">
        <v>21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07" priority="6" stopIfTrue="1" operator="equal">
      <formula>0</formula>
    </cfRule>
  </conditionalFormatting>
  <conditionalFormatting sqref="D17:N20">
    <cfRule type="cellIs" dxfId="106" priority="1" stopIfTrue="1" operator="equal">
      <formula>0</formula>
    </cfRule>
  </conditionalFormatting>
  <conditionalFormatting sqref="D23:N39">
    <cfRule type="cellIs" dxfId="105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39</v>
      </c>
      <c r="C8" s="61">
        <f>(B8/$B$40)*1000</f>
        <v>15.581302437075509</v>
      </c>
      <c r="D8" s="60">
        <f t="shared" ref="D8:N8" si="0">(SUM(D23:D39))+D15+D21</f>
        <v>19</v>
      </c>
      <c r="E8" s="60">
        <f t="shared" si="0"/>
        <v>3</v>
      </c>
      <c r="F8" s="60">
        <f t="shared" si="0"/>
        <v>13</v>
      </c>
      <c r="G8" s="60">
        <f t="shared" si="0"/>
        <v>15</v>
      </c>
      <c r="H8" s="60">
        <f t="shared" si="0"/>
        <v>8</v>
      </c>
      <c r="I8" s="60">
        <f t="shared" si="0"/>
        <v>38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0.39952057530962842</v>
      </c>
      <c r="D11" s="33"/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0.79904115061925685</v>
      </c>
      <c r="D13" s="34"/>
      <c r="E13" s="34">
        <v>1</v>
      </c>
      <c r="F13" s="34"/>
      <c r="G13" s="34">
        <v>1</v>
      </c>
      <c r="H13" s="34"/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1.1985617259288852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0</v>
      </c>
      <c r="G15" s="60">
        <f t="shared" si="2"/>
        <v>2</v>
      </c>
      <c r="H15" s="60">
        <f t="shared" si="2"/>
        <v>0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0.39952057530962842</v>
      </c>
      <c r="D19" s="34"/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0.39952057530962842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</v>
      </c>
      <c r="C23" s="17">
        <f t="shared" ref="C23:C39" si="5">(B23/$B$40)*1000</f>
        <v>2.7966440271673991</v>
      </c>
      <c r="D23" s="33">
        <v>2</v>
      </c>
      <c r="E23" s="33">
        <v>1</v>
      </c>
      <c r="F23" s="33">
        <v>1</v>
      </c>
      <c r="G23" s="33">
        <v>2</v>
      </c>
      <c r="H23" s="33">
        <v>3</v>
      </c>
      <c r="I23" s="33">
        <v>7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3</v>
      </c>
      <c r="C24" s="17">
        <f t="shared" si="5"/>
        <v>1.1985617259288852</v>
      </c>
      <c r="D24" s="34">
        <v>1</v>
      </c>
      <c r="E24" s="45"/>
      <c r="F24" s="45">
        <v>1</v>
      </c>
      <c r="G24" s="34">
        <v>1</v>
      </c>
      <c r="H24" s="34">
        <v>1</v>
      </c>
      <c r="I24" s="34">
        <v>3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0.39952057530962842</v>
      </c>
      <c r="D25" s="34"/>
      <c r="E25" s="45"/>
      <c r="F25" s="45"/>
      <c r="G25" s="34"/>
      <c r="H25" s="34">
        <v>1</v>
      </c>
      <c r="I25" s="34"/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0.79904115061925685</v>
      </c>
      <c r="D29" s="34">
        <v>2</v>
      </c>
      <c r="E29" s="45"/>
      <c r="F29" s="45"/>
      <c r="G29" s="34">
        <v>2</v>
      </c>
      <c r="H29" s="34"/>
      <c r="I29" s="34">
        <v>2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4</v>
      </c>
      <c r="C31" s="17">
        <f t="shared" si="5"/>
        <v>1.5980823012385137</v>
      </c>
      <c r="D31" s="34">
        <v>2</v>
      </c>
      <c r="E31" s="45"/>
      <c r="F31" s="45">
        <v>1</v>
      </c>
      <c r="G31" s="34">
        <v>2</v>
      </c>
      <c r="H31" s="34">
        <v>1</v>
      </c>
      <c r="I31" s="34">
        <v>4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0.39952057530962842</v>
      </c>
      <c r="D32" s="34">
        <v>1</v>
      </c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16</v>
      </c>
      <c r="C34" s="17">
        <f t="shared" si="5"/>
        <v>6.3923292049540548</v>
      </c>
      <c r="D34" s="34">
        <v>11</v>
      </c>
      <c r="E34" s="45">
        <v>1</v>
      </c>
      <c r="F34" s="45">
        <v>10</v>
      </c>
      <c r="G34" s="34">
        <v>3</v>
      </c>
      <c r="H34" s="34">
        <v>2</v>
      </c>
      <c r="I34" s="34">
        <v>16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0.39952057530962842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2503</v>
      </c>
      <c r="C40" s="24"/>
      <c r="D40" s="23">
        <v>1217</v>
      </c>
      <c r="E40" s="23">
        <v>889</v>
      </c>
      <c r="F40" s="23">
        <v>627</v>
      </c>
      <c r="G40" s="23">
        <v>665</v>
      </c>
      <c r="H40" s="23">
        <v>322</v>
      </c>
      <c r="I40" s="23">
        <v>2407</v>
      </c>
      <c r="J40" s="23">
        <v>57</v>
      </c>
      <c r="K40" s="23">
        <v>27</v>
      </c>
      <c r="L40" s="23">
        <v>12</v>
      </c>
      <c r="M40" s="23"/>
      <c r="N40" s="25">
        <v>48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39" priority="6" stopIfTrue="1" operator="equal">
      <formula>0</formula>
    </cfRule>
  </conditionalFormatting>
  <conditionalFormatting sqref="D17:N20">
    <cfRule type="cellIs" dxfId="238" priority="1" stopIfTrue="1" operator="equal">
      <formula>0</formula>
    </cfRule>
  </conditionalFormatting>
  <conditionalFormatting sqref="D23:N39">
    <cfRule type="cellIs" dxfId="237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11</v>
      </c>
      <c r="C8" s="61">
        <f>(B8/$B$40)*1000</f>
        <v>14.211886304909561</v>
      </c>
      <c r="D8" s="60">
        <f t="shared" ref="D8:N8" si="0">(SUM(D23:D39))+D15+D21</f>
        <v>2</v>
      </c>
      <c r="E8" s="60">
        <f t="shared" si="0"/>
        <v>1</v>
      </c>
      <c r="F8" s="60">
        <f t="shared" si="0"/>
        <v>1</v>
      </c>
      <c r="G8" s="60">
        <f t="shared" si="0"/>
        <v>7</v>
      </c>
      <c r="H8" s="60">
        <f t="shared" si="0"/>
        <v>2</v>
      </c>
      <c r="I8" s="60">
        <f t="shared" si="0"/>
        <v>6</v>
      </c>
      <c r="J8" s="60">
        <f t="shared" si="0"/>
        <v>0</v>
      </c>
      <c r="K8" s="60">
        <f t="shared" si="0"/>
        <v>3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1.2919896640826873</v>
      </c>
      <c r="D11" s="33"/>
      <c r="E11" s="33"/>
      <c r="F11" s="33"/>
      <c r="G11" s="33"/>
      <c r="H11" s="33">
        <v>1</v>
      </c>
      <c r="I11" s="33"/>
      <c r="J11" s="44"/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1.2919896640826873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1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2.5839793281653747</v>
      </c>
      <c r="D19" s="34"/>
      <c r="E19" s="34"/>
      <c r="F19" s="34">
        <v>1</v>
      </c>
      <c r="G19" s="34"/>
      <c r="H19" s="34">
        <v>1</v>
      </c>
      <c r="I19" s="34">
        <v>1</v>
      </c>
      <c r="J19" s="34"/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2.5839793281653747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1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1.2919896640826873</v>
      </c>
      <c r="D23" s="33"/>
      <c r="E23" s="33"/>
      <c r="F23" s="33"/>
      <c r="G23" s="33">
        <v>1</v>
      </c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3.8759689922480618</v>
      </c>
      <c r="D31" s="34">
        <v>2</v>
      </c>
      <c r="E31" s="45"/>
      <c r="F31" s="45"/>
      <c r="G31" s="34">
        <v>3</v>
      </c>
      <c r="H31" s="34"/>
      <c r="I31" s="34">
        <v>1</v>
      </c>
      <c r="J31" s="34"/>
      <c r="K31" s="34">
        <v>2</v>
      </c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1.2919896640826873</v>
      </c>
      <c r="D32" s="34"/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1.2919896640826873</v>
      </c>
      <c r="D34" s="34"/>
      <c r="E34" s="45"/>
      <c r="F34" s="45"/>
      <c r="G34" s="34">
        <v>1</v>
      </c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1.2919896640826873</v>
      </c>
      <c r="D38" s="34"/>
      <c r="E38" s="45">
        <v>1</v>
      </c>
      <c r="F38" s="45"/>
      <c r="G38" s="34"/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1.2919896640826873</v>
      </c>
      <c r="D39" s="34"/>
      <c r="E39" s="45"/>
      <c r="F39" s="45"/>
      <c r="G39" s="34">
        <v>1</v>
      </c>
      <c r="H39" s="34"/>
      <c r="I39" s="34"/>
      <c r="J39" s="34"/>
      <c r="K39" s="34">
        <v>1</v>
      </c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774</v>
      </c>
      <c r="C40" s="24"/>
      <c r="D40" s="23">
        <v>368</v>
      </c>
      <c r="E40" s="23">
        <v>261</v>
      </c>
      <c r="F40" s="23">
        <v>173</v>
      </c>
      <c r="G40" s="23">
        <v>217</v>
      </c>
      <c r="H40" s="23">
        <v>123</v>
      </c>
      <c r="I40" s="23">
        <v>521</v>
      </c>
      <c r="J40" s="23">
        <v>34</v>
      </c>
      <c r="K40" s="23">
        <v>215</v>
      </c>
      <c r="L40" s="23">
        <v>4</v>
      </c>
      <c r="M40" s="23"/>
      <c r="N40" s="25">
        <v>51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04" priority="6" stopIfTrue="1" operator="equal">
      <formula>0</formula>
    </cfRule>
  </conditionalFormatting>
  <conditionalFormatting sqref="D17:N20">
    <cfRule type="cellIs" dxfId="103" priority="1" stopIfTrue="1" operator="equal">
      <formula>0</formula>
    </cfRule>
  </conditionalFormatting>
  <conditionalFormatting sqref="D23:N39">
    <cfRule type="cellIs" dxfId="102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7" width="6.42578125" bestFit="1" customWidth="1"/>
    <col min="8" max="8" width="6.42578125" customWidth="1"/>
    <col min="9" max="10" width="6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684</v>
      </c>
      <c r="C8" s="61">
        <f>(B8/$B$40)*1000</f>
        <v>8.0900790083739427</v>
      </c>
      <c r="D8" s="60">
        <f t="shared" ref="D8:N8" si="0">(SUM(D23:D39))+D15+D21</f>
        <v>175</v>
      </c>
      <c r="E8" s="60">
        <f t="shared" si="0"/>
        <v>72</v>
      </c>
      <c r="F8" s="60">
        <f t="shared" si="0"/>
        <v>186</v>
      </c>
      <c r="G8" s="60">
        <f t="shared" si="0"/>
        <v>271</v>
      </c>
      <c r="H8" s="60">
        <f t="shared" si="0"/>
        <v>155</v>
      </c>
      <c r="I8" s="60">
        <f t="shared" si="0"/>
        <v>233</v>
      </c>
      <c r="J8" s="60">
        <f t="shared" si="0"/>
        <v>435</v>
      </c>
      <c r="K8" s="60">
        <f t="shared" si="0"/>
        <v>0</v>
      </c>
      <c r="L8" s="60">
        <f t="shared" si="0"/>
        <v>9</v>
      </c>
      <c r="M8" s="60">
        <f t="shared" si="0"/>
        <v>7</v>
      </c>
      <c r="N8" s="62">
        <f t="shared" si="0"/>
        <v>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58</v>
      </c>
      <c r="C11" s="17">
        <f>(B11/$B$40)*1000</f>
        <v>0.68600085158726398</v>
      </c>
      <c r="D11" s="33">
        <v>19</v>
      </c>
      <c r="E11" s="33">
        <v>6</v>
      </c>
      <c r="F11" s="33">
        <v>18</v>
      </c>
      <c r="G11" s="33">
        <v>23</v>
      </c>
      <c r="H11" s="33">
        <v>11</v>
      </c>
      <c r="I11" s="33">
        <v>21</v>
      </c>
      <c r="J11" s="44">
        <v>37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20</v>
      </c>
      <c r="C13" s="17">
        <f>(B13/$B$40)*1000</f>
        <v>0.23655201778871174</v>
      </c>
      <c r="D13" s="34">
        <v>2</v>
      </c>
      <c r="E13" s="34">
        <v>4</v>
      </c>
      <c r="F13" s="34">
        <v>8</v>
      </c>
      <c r="G13" s="34">
        <v>2</v>
      </c>
      <c r="H13" s="34">
        <v>6</v>
      </c>
      <c r="I13" s="34">
        <v>6</v>
      </c>
      <c r="J13" s="45">
        <v>13</v>
      </c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14</v>
      </c>
      <c r="C14" s="17">
        <f>(B14/$B$40)*1000</f>
        <v>0.16558641245209824</v>
      </c>
      <c r="D14" s="34"/>
      <c r="E14" s="34"/>
      <c r="F14" s="34">
        <v>4</v>
      </c>
      <c r="G14" s="34">
        <v>6</v>
      </c>
      <c r="H14" s="34">
        <v>4</v>
      </c>
      <c r="I14" s="34">
        <v>2</v>
      </c>
      <c r="J14" s="45">
        <v>11</v>
      </c>
      <c r="K14" s="45"/>
      <c r="L14" s="45">
        <v>1</v>
      </c>
      <c r="M14" s="45"/>
      <c r="N14" s="43"/>
    </row>
    <row r="15" spans="1:14" s="2" customFormat="1" ht="12" x14ac:dyDescent="0.2">
      <c r="A15" s="63" t="s">
        <v>20</v>
      </c>
      <c r="B15" s="60">
        <f>SUM(B11:B14)</f>
        <v>92</v>
      </c>
      <c r="C15" s="61">
        <f>(B15/B40)*1000</f>
        <v>1.088139281828074</v>
      </c>
      <c r="D15" s="60">
        <f t="shared" ref="D15:N15" si="2">SUM(D11:D14)</f>
        <v>21</v>
      </c>
      <c r="E15" s="60">
        <f t="shared" si="2"/>
        <v>10</v>
      </c>
      <c r="F15" s="60">
        <f t="shared" si="2"/>
        <v>30</v>
      </c>
      <c r="G15" s="60">
        <f t="shared" si="2"/>
        <v>31</v>
      </c>
      <c r="H15" s="60">
        <f t="shared" si="2"/>
        <v>21</v>
      </c>
      <c r="I15" s="60">
        <f t="shared" si="2"/>
        <v>29</v>
      </c>
      <c r="J15" s="60">
        <f t="shared" si="2"/>
        <v>61</v>
      </c>
      <c r="K15" s="60">
        <f t="shared" si="2"/>
        <v>0</v>
      </c>
      <c r="L15" s="60">
        <f t="shared" si="2"/>
        <v>1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3</v>
      </c>
      <c r="C17" s="17">
        <f>(B17/$B$40)*1000</f>
        <v>3.5482802668306765E-2</v>
      </c>
      <c r="D17" s="34"/>
      <c r="E17" s="34"/>
      <c r="F17" s="34">
        <v>1</v>
      </c>
      <c r="G17" s="34">
        <v>1</v>
      </c>
      <c r="H17" s="34">
        <v>1</v>
      </c>
      <c r="I17" s="34">
        <v>3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23</v>
      </c>
      <c r="C18" s="17">
        <f>(B18/$B$40)*1000</f>
        <v>0.27203482045701849</v>
      </c>
      <c r="D18" s="34">
        <v>4</v>
      </c>
      <c r="E18" s="34">
        <v>2</v>
      </c>
      <c r="F18" s="34">
        <v>7</v>
      </c>
      <c r="G18" s="34">
        <v>7</v>
      </c>
      <c r="H18" s="34">
        <v>7</v>
      </c>
      <c r="I18" s="34">
        <v>4</v>
      </c>
      <c r="J18" s="34">
        <v>19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105</v>
      </c>
      <c r="C19" s="17">
        <f>(B19/$B$40)*1000</f>
        <v>1.2418980933907366</v>
      </c>
      <c r="D19" s="34">
        <v>42</v>
      </c>
      <c r="E19" s="34">
        <v>6</v>
      </c>
      <c r="F19" s="34">
        <v>16</v>
      </c>
      <c r="G19" s="34">
        <v>50</v>
      </c>
      <c r="H19" s="34">
        <v>33</v>
      </c>
      <c r="I19" s="34">
        <v>31</v>
      </c>
      <c r="J19" s="34">
        <v>71</v>
      </c>
      <c r="K19" s="34"/>
      <c r="L19" s="34">
        <v>3</v>
      </c>
      <c r="M19" s="34"/>
      <c r="N19" s="40"/>
    </row>
    <row r="20" spans="1:14" s="2" customFormat="1" x14ac:dyDescent="0.2">
      <c r="A20" s="21" t="s">
        <v>25</v>
      </c>
      <c r="B20" s="16">
        <f t="shared" si="3"/>
        <v>45</v>
      </c>
      <c r="C20" s="17">
        <f>(B20/$B$40)*1000</f>
        <v>0.5322420400246014</v>
      </c>
      <c r="D20" s="34"/>
      <c r="E20" s="34"/>
      <c r="F20" s="34">
        <v>10</v>
      </c>
      <c r="G20" s="34">
        <v>24</v>
      </c>
      <c r="H20" s="34">
        <v>11</v>
      </c>
      <c r="I20" s="34">
        <v>4</v>
      </c>
      <c r="J20" s="34">
        <v>41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176</v>
      </c>
      <c r="C21" s="61">
        <f>(B21/$B$40)*1000</f>
        <v>2.0816577565406633</v>
      </c>
      <c r="D21" s="60">
        <f>SUM(D17:D20)</f>
        <v>46</v>
      </c>
      <c r="E21" s="60">
        <f t="shared" ref="E21:N21" si="4">SUM(E17:E20)</f>
        <v>8</v>
      </c>
      <c r="F21" s="60">
        <f t="shared" si="4"/>
        <v>34</v>
      </c>
      <c r="G21" s="60">
        <f t="shared" si="4"/>
        <v>82</v>
      </c>
      <c r="H21" s="60">
        <f t="shared" si="4"/>
        <v>52</v>
      </c>
      <c r="I21" s="60">
        <f t="shared" si="4"/>
        <v>42</v>
      </c>
      <c r="J21" s="60">
        <f t="shared" si="4"/>
        <v>131</v>
      </c>
      <c r="K21" s="60">
        <f t="shared" si="4"/>
        <v>0</v>
      </c>
      <c r="L21" s="60">
        <f t="shared" si="4"/>
        <v>3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110</v>
      </c>
      <c r="C23" s="17">
        <f t="shared" ref="C23:C39" si="5">(B23/$B$40)*1000</f>
        <v>1.3010360978379145</v>
      </c>
      <c r="D23" s="33">
        <v>21</v>
      </c>
      <c r="E23" s="33">
        <v>15</v>
      </c>
      <c r="F23" s="33">
        <v>38</v>
      </c>
      <c r="G23" s="33">
        <v>40</v>
      </c>
      <c r="H23" s="33">
        <v>17</v>
      </c>
      <c r="I23" s="33">
        <v>40</v>
      </c>
      <c r="J23" s="33">
        <v>69</v>
      </c>
      <c r="K23" s="33"/>
      <c r="L23" s="33">
        <v>1</v>
      </c>
      <c r="M23" s="33"/>
      <c r="N23" s="39">
        <v>3</v>
      </c>
    </row>
    <row r="24" spans="1:14" s="2" customFormat="1" x14ac:dyDescent="0.2">
      <c r="A24" s="21" t="s">
        <v>29</v>
      </c>
      <c r="B24" s="16">
        <f t="shared" ref="B24:B39" si="6">SUM(E24:H24)</f>
        <v>26</v>
      </c>
      <c r="C24" s="17">
        <f t="shared" si="5"/>
        <v>0.30751762312532527</v>
      </c>
      <c r="D24" s="34">
        <v>11</v>
      </c>
      <c r="E24" s="45">
        <v>2</v>
      </c>
      <c r="F24" s="45">
        <v>9</v>
      </c>
      <c r="G24" s="34">
        <v>12</v>
      </c>
      <c r="H24" s="34">
        <v>3</v>
      </c>
      <c r="I24" s="34">
        <v>5</v>
      </c>
      <c r="J24" s="34">
        <v>19</v>
      </c>
      <c r="K24" s="34"/>
      <c r="L24" s="34">
        <v>2</v>
      </c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1.1827600889435587E-2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1.1827600889435587E-2</v>
      </c>
      <c r="D29" s="34"/>
      <c r="E29" s="45"/>
      <c r="F29" s="45"/>
      <c r="G29" s="34"/>
      <c r="H29" s="34">
        <v>1</v>
      </c>
      <c r="I29" s="34"/>
      <c r="J29" s="34"/>
      <c r="K29" s="34"/>
      <c r="L29" s="34">
        <v>1</v>
      </c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3.5482802668306765E-2</v>
      </c>
      <c r="D31" s="34"/>
      <c r="E31" s="45"/>
      <c r="F31" s="45">
        <v>1</v>
      </c>
      <c r="G31" s="34"/>
      <c r="H31" s="34">
        <v>2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11</v>
      </c>
      <c r="C32" s="17">
        <f t="shared" si="5"/>
        <v>0.13010360978379146</v>
      </c>
      <c r="D32" s="34">
        <v>4</v>
      </c>
      <c r="E32" s="45">
        <v>1</v>
      </c>
      <c r="F32" s="45">
        <v>4</v>
      </c>
      <c r="G32" s="34">
        <v>5</v>
      </c>
      <c r="H32" s="34">
        <v>1</v>
      </c>
      <c r="I32" s="34">
        <v>6</v>
      </c>
      <c r="J32" s="34">
        <v>4</v>
      </c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162</v>
      </c>
      <c r="C34" s="17">
        <f t="shared" si="5"/>
        <v>1.9160713440885651</v>
      </c>
      <c r="D34" s="34">
        <v>60</v>
      </c>
      <c r="E34" s="45">
        <v>22</v>
      </c>
      <c r="F34" s="45">
        <v>51</v>
      </c>
      <c r="G34" s="34">
        <v>55</v>
      </c>
      <c r="H34" s="34">
        <v>34</v>
      </c>
      <c r="I34" s="34">
        <v>67</v>
      </c>
      <c r="J34" s="34">
        <v>93</v>
      </c>
      <c r="K34" s="34"/>
      <c r="L34" s="34"/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2</v>
      </c>
      <c r="C36" s="17">
        <f t="shared" si="5"/>
        <v>2.3655201778871173E-2</v>
      </c>
      <c r="D36" s="34"/>
      <c r="E36" s="45"/>
      <c r="F36" s="45">
        <v>1</v>
      </c>
      <c r="G36" s="34"/>
      <c r="H36" s="34">
        <v>1</v>
      </c>
      <c r="I36" s="34"/>
      <c r="J36" s="34">
        <v>1</v>
      </c>
      <c r="K36" s="34"/>
      <c r="L36" s="34"/>
      <c r="M36" s="34">
        <v>1</v>
      </c>
      <c r="N36" s="40"/>
    </row>
    <row r="37" spans="1:14" s="2" customFormat="1" x14ac:dyDescent="0.2">
      <c r="A37" s="21" t="s">
        <v>41</v>
      </c>
      <c r="B37" s="16">
        <f t="shared" si="6"/>
        <v>39</v>
      </c>
      <c r="C37" s="17">
        <f t="shared" si="5"/>
        <v>0.4612764346879879</v>
      </c>
      <c r="D37" s="34">
        <v>5</v>
      </c>
      <c r="E37" s="45"/>
      <c r="F37" s="45">
        <v>5</v>
      </c>
      <c r="G37" s="34">
        <v>24</v>
      </c>
      <c r="H37" s="34">
        <v>10</v>
      </c>
      <c r="I37" s="34">
        <v>2</v>
      </c>
      <c r="J37" s="34">
        <v>36</v>
      </c>
      <c r="K37" s="34"/>
      <c r="L37" s="34">
        <v>1</v>
      </c>
      <c r="M37" s="34"/>
      <c r="N37" s="40"/>
    </row>
    <row r="38" spans="1:14" s="2" customFormat="1" x14ac:dyDescent="0.2">
      <c r="A38" s="21" t="s">
        <v>42</v>
      </c>
      <c r="B38" s="16">
        <f t="shared" si="6"/>
        <v>30</v>
      </c>
      <c r="C38" s="17">
        <f t="shared" si="5"/>
        <v>0.35482802668306762</v>
      </c>
      <c r="D38" s="34">
        <v>4</v>
      </c>
      <c r="E38" s="45">
        <v>13</v>
      </c>
      <c r="F38" s="45">
        <v>4</v>
      </c>
      <c r="G38" s="34">
        <v>9</v>
      </c>
      <c r="H38" s="34">
        <v>4</v>
      </c>
      <c r="I38" s="34">
        <v>26</v>
      </c>
      <c r="J38" s="34">
        <v>4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31</v>
      </c>
      <c r="C39" s="17">
        <f t="shared" si="5"/>
        <v>0.3666556275725032</v>
      </c>
      <c r="D39" s="34">
        <v>3</v>
      </c>
      <c r="E39" s="45">
        <v>1</v>
      </c>
      <c r="F39" s="45">
        <v>9</v>
      </c>
      <c r="G39" s="34">
        <v>13</v>
      </c>
      <c r="H39" s="34">
        <v>8</v>
      </c>
      <c r="I39" s="34">
        <v>12</v>
      </c>
      <c r="J39" s="34">
        <v>17</v>
      </c>
      <c r="K39" s="34"/>
      <c r="L39" s="34"/>
      <c r="M39" s="34">
        <v>2</v>
      </c>
      <c r="N39" s="41"/>
    </row>
    <row r="40" spans="1:14" s="3" customFormat="1" ht="12" x14ac:dyDescent="0.2">
      <c r="A40" s="22" t="s">
        <v>52</v>
      </c>
      <c r="B40" s="23">
        <f>SUM(E40:H40)</f>
        <v>84548</v>
      </c>
      <c r="C40" s="24"/>
      <c r="D40" s="23">
        <v>41228</v>
      </c>
      <c r="E40" s="23">
        <v>29871</v>
      </c>
      <c r="F40" s="23">
        <v>21477</v>
      </c>
      <c r="G40" s="23">
        <v>22060</v>
      </c>
      <c r="H40" s="23">
        <v>11140</v>
      </c>
      <c r="I40" s="23">
        <v>62917</v>
      </c>
      <c r="J40" s="23">
        <v>15773</v>
      </c>
      <c r="K40" s="23">
        <v>446</v>
      </c>
      <c r="L40" s="23">
        <v>5412</v>
      </c>
      <c r="M40" s="23"/>
      <c r="N40" s="25">
        <v>3669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01" priority="6" stopIfTrue="1" operator="equal">
      <formula>0</formula>
    </cfRule>
  </conditionalFormatting>
  <conditionalFormatting sqref="D17:N20">
    <cfRule type="cellIs" dxfId="100" priority="1" stopIfTrue="1" operator="equal">
      <formula>0</formula>
    </cfRule>
  </conditionalFormatting>
  <conditionalFormatting sqref="D23:N39">
    <cfRule type="cellIs" dxfId="99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23</v>
      </c>
      <c r="C8" s="61">
        <f>(B8/$B$40)*1000</f>
        <v>11.138014527845037</v>
      </c>
      <c r="D8" s="60">
        <f t="shared" ref="D8:N8" si="0">(SUM(D23:D39))+D15+D21</f>
        <v>11</v>
      </c>
      <c r="E8" s="60">
        <f t="shared" si="0"/>
        <v>2</v>
      </c>
      <c r="F8" s="60">
        <f t="shared" si="0"/>
        <v>5</v>
      </c>
      <c r="G8" s="60">
        <f t="shared" si="0"/>
        <v>6</v>
      </c>
      <c r="H8" s="60">
        <f t="shared" si="0"/>
        <v>10</v>
      </c>
      <c r="I8" s="60">
        <f t="shared" si="0"/>
        <v>19</v>
      </c>
      <c r="J8" s="60">
        <f t="shared" si="0"/>
        <v>0</v>
      </c>
      <c r="K8" s="60">
        <f t="shared" si="0"/>
        <v>1</v>
      </c>
      <c r="L8" s="60">
        <f t="shared" si="0"/>
        <v>0</v>
      </c>
      <c r="M8" s="60">
        <f t="shared" si="0"/>
        <v>3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0.48426150121065376</v>
      </c>
      <c r="D17" s="34"/>
      <c r="E17" s="34"/>
      <c r="F17" s="34"/>
      <c r="G17" s="34"/>
      <c r="H17" s="34">
        <v>1</v>
      </c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0.48426150121065376</v>
      </c>
      <c r="D18" s="34"/>
      <c r="E18" s="34"/>
      <c r="F18" s="34">
        <v>1</v>
      </c>
      <c r="G18" s="34"/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0.96852300242130751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1</v>
      </c>
      <c r="I21" s="60">
        <f t="shared" si="4"/>
        <v>2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8</v>
      </c>
      <c r="C23" s="17">
        <f t="shared" ref="C23:C39" si="5">(B23/$B$40)*1000</f>
        <v>3.87409200968523</v>
      </c>
      <c r="D23" s="33">
        <v>4</v>
      </c>
      <c r="E23" s="33">
        <v>2</v>
      </c>
      <c r="F23" s="33">
        <v>1</v>
      </c>
      <c r="G23" s="33">
        <v>2</v>
      </c>
      <c r="H23" s="33">
        <v>3</v>
      </c>
      <c r="I23" s="33">
        <v>8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0.48426150121065376</v>
      </c>
      <c r="D25" s="34">
        <v>1</v>
      </c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0.48426150121065376</v>
      </c>
      <c r="D29" s="34"/>
      <c r="E29" s="45"/>
      <c r="F29" s="45"/>
      <c r="G29" s="34">
        <v>1</v>
      </c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1.4527845036319611</v>
      </c>
      <c r="D31" s="34">
        <v>3</v>
      </c>
      <c r="E31" s="45"/>
      <c r="F31" s="45"/>
      <c r="G31" s="34"/>
      <c r="H31" s="34">
        <v>3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</v>
      </c>
      <c r="C34" s="17">
        <f t="shared" si="5"/>
        <v>1.937046004842615</v>
      </c>
      <c r="D34" s="34">
        <v>1</v>
      </c>
      <c r="E34" s="45"/>
      <c r="F34" s="45">
        <v>1</v>
      </c>
      <c r="G34" s="34">
        <v>1</v>
      </c>
      <c r="H34" s="34">
        <v>2</v>
      </c>
      <c r="I34" s="34">
        <v>2</v>
      </c>
      <c r="J34" s="34"/>
      <c r="K34" s="34"/>
      <c r="L34" s="34"/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4</v>
      </c>
      <c r="C38" s="17">
        <f t="shared" si="5"/>
        <v>1.937046004842615</v>
      </c>
      <c r="D38" s="34">
        <v>2</v>
      </c>
      <c r="E38" s="45"/>
      <c r="F38" s="45">
        <v>2</v>
      </c>
      <c r="G38" s="34">
        <v>2</v>
      </c>
      <c r="H38" s="34"/>
      <c r="I38" s="34">
        <v>2</v>
      </c>
      <c r="J38" s="34"/>
      <c r="K38" s="34">
        <v>1</v>
      </c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2065</v>
      </c>
      <c r="C40" s="24"/>
      <c r="D40" s="23">
        <v>1055</v>
      </c>
      <c r="E40" s="23">
        <v>700</v>
      </c>
      <c r="F40" s="23">
        <v>530</v>
      </c>
      <c r="G40" s="23">
        <v>553</v>
      </c>
      <c r="H40" s="23">
        <v>282</v>
      </c>
      <c r="I40" s="23">
        <v>1915</v>
      </c>
      <c r="J40" s="23">
        <v>51</v>
      </c>
      <c r="K40" s="23">
        <v>79</v>
      </c>
      <c r="L40" s="23">
        <v>20</v>
      </c>
      <c r="M40" s="23"/>
      <c r="N40" s="25">
        <v>156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98" priority="6" stopIfTrue="1" operator="equal">
      <formula>0</formula>
    </cfRule>
  </conditionalFormatting>
  <conditionalFormatting sqref="D17:N20">
    <cfRule type="cellIs" dxfId="97" priority="1" stopIfTrue="1" operator="equal">
      <formula>0</formula>
    </cfRule>
  </conditionalFormatting>
  <conditionalFormatting sqref="D23:N39">
    <cfRule type="cellIs" dxfId="96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64</v>
      </c>
      <c r="C8" s="61">
        <f>(B8/$B$40)*1000</f>
        <v>11.475703783396092</v>
      </c>
      <c r="D8" s="60">
        <f t="shared" ref="D8:N8" si="0">(SUM(D23:D39))+D15+D21</f>
        <v>14</v>
      </c>
      <c r="E8" s="60">
        <f t="shared" si="0"/>
        <v>5</v>
      </c>
      <c r="F8" s="60">
        <f t="shared" si="0"/>
        <v>12</v>
      </c>
      <c r="G8" s="60">
        <f t="shared" si="0"/>
        <v>37</v>
      </c>
      <c r="H8" s="60">
        <f t="shared" si="0"/>
        <v>10</v>
      </c>
      <c r="I8" s="60">
        <f t="shared" si="0"/>
        <v>59</v>
      </c>
      <c r="J8" s="60">
        <f t="shared" si="0"/>
        <v>5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0.35861574323112788</v>
      </c>
      <c r="D11" s="33"/>
      <c r="E11" s="33"/>
      <c r="F11" s="33"/>
      <c r="G11" s="33">
        <v>2</v>
      </c>
      <c r="H11" s="33"/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0.35861574323112788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2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0.35861574323112788</v>
      </c>
      <c r="D18" s="34"/>
      <c r="E18" s="34"/>
      <c r="F18" s="34">
        <v>2</v>
      </c>
      <c r="G18" s="34"/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12</v>
      </c>
      <c r="C19" s="17">
        <f>(B19/$B$40)*1000</f>
        <v>2.1516944593867668</v>
      </c>
      <c r="D19" s="34">
        <v>7</v>
      </c>
      <c r="E19" s="34">
        <v>1</v>
      </c>
      <c r="F19" s="34">
        <v>2</v>
      </c>
      <c r="G19" s="34">
        <v>9</v>
      </c>
      <c r="H19" s="34"/>
      <c r="I19" s="34">
        <v>12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14</v>
      </c>
      <c r="C21" s="61">
        <f>(B21/$B$40)*1000</f>
        <v>2.5103102026178949</v>
      </c>
      <c r="D21" s="60">
        <f>SUM(D17:D20)</f>
        <v>7</v>
      </c>
      <c r="E21" s="60">
        <f t="shared" ref="E21:N21" si="4">SUM(E17:E20)</f>
        <v>1</v>
      </c>
      <c r="F21" s="60">
        <f t="shared" si="4"/>
        <v>4</v>
      </c>
      <c r="G21" s="60">
        <f t="shared" si="4"/>
        <v>9</v>
      </c>
      <c r="H21" s="60">
        <f t="shared" si="4"/>
        <v>0</v>
      </c>
      <c r="I21" s="60">
        <f t="shared" si="4"/>
        <v>14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0.53792361484669171</v>
      </c>
      <c r="D23" s="33">
        <v>1</v>
      </c>
      <c r="E23" s="33">
        <v>1</v>
      </c>
      <c r="F23" s="33"/>
      <c r="G23" s="33">
        <v>1</v>
      </c>
      <c r="H23" s="33">
        <v>1</v>
      </c>
      <c r="I23" s="33">
        <v>1</v>
      </c>
      <c r="J23" s="33">
        <v>2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4</v>
      </c>
      <c r="C25" s="17">
        <f t="shared" si="5"/>
        <v>0.71723148646225576</v>
      </c>
      <c r="D25" s="34"/>
      <c r="E25" s="45"/>
      <c r="F25" s="45"/>
      <c r="G25" s="34">
        <v>1</v>
      </c>
      <c r="H25" s="34">
        <v>3</v>
      </c>
      <c r="I25" s="34">
        <v>4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0.89653935807781959</v>
      </c>
      <c r="D31" s="34">
        <v>1</v>
      </c>
      <c r="E31" s="45"/>
      <c r="F31" s="45"/>
      <c r="G31" s="34">
        <v>3</v>
      </c>
      <c r="H31" s="34">
        <v>2</v>
      </c>
      <c r="I31" s="34">
        <v>5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3</v>
      </c>
      <c r="C32" s="17">
        <f t="shared" si="5"/>
        <v>0.53792361484669171</v>
      </c>
      <c r="D32" s="34">
        <v>2</v>
      </c>
      <c r="E32" s="45"/>
      <c r="F32" s="45"/>
      <c r="G32" s="34">
        <v>1</v>
      </c>
      <c r="H32" s="34">
        <v>2</v>
      </c>
      <c r="I32" s="34">
        <v>3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24</v>
      </c>
      <c r="C34" s="17">
        <f t="shared" si="5"/>
        <v>4.3033889187735337</v>
      </c>
      <c r="D34" s="34">
        <v>2</v>
      </c>
      <c r="E34" s="45">
        <v>1</v>
      </c>
      <c r="F34" s="45">
        <v>6</v>
      </c>
      <c r="G34" s="34">
        <v>16</v>
      </c>
      <c r="H34" s="34">
        <v>1</v>
      </c>
      <c r="I34" s="34">
        <v>23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9</v>
      </c>
      <c r="C38" s="17">
        <f t="shared" si="5"/>
        <v>1.6137708445400754</v>
      </c>
      <c r="D38" s="34">
        <v>1</v>
      </c>
      <c r="E38" s="45">
        <v>2</v>
      </c>
      <c r="F38" s="45">
        <v>2</v>
      </c>
      <c r="G38" s="34">
        <v>4</v>
      </c>
      <c r="H38" s="34">
        <v>1</v>
      </c>
      <c r="I38" s="34">
        <v>7</v>
      </c>
      <c r="J38" s="34">
        <v>2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5577</v>
      </c>
      <c r="C40" s="24"/>
      <c r="D40" s="23">
        <v>2685</v>
      </c>
      <c r="E40" s="23">
        <v>2027</v>
      </c>
      <c r="F40" s="23">
        <v>1455</v>
      </c>
      <c r="G40" s="23">
        <v>1441</v>
      </c>
      <c r="H40" s="23">
        <v>654</v>
      </c>
      <c r="I40" s="23">
        <v>5210</v>
      </c>
      <c r="J40" s="23">
        <v>124</v>
      </c>
      <c r="K40" s="23">
        <v>184</v>
      </c>
      <c r="L40" s="23">
        <v>59</v>
      </c>
      <c r="M40" s="23"/>
      <c r="N40" s="25">
        <v>161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95" priority="6" stopIfTrue="1" operator="equal">
      <formula>0</formula>
    </cfRule>
  </conditionalFormatting>
  <conditionalFormatting sqref="D17:N20">
    <cfRule type="cellIs" dxfId="94" priority="1" stopIfTrue="1" operator="equal">
      <formula>0</formula>
    </cfRule>
  </conditionalFormatting>
  <conditionalFormatting sqref="D23:N39">
    <cfRule type="cellIs" dxfId="93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A1:N43"/>
  <sheetViews>
    <sheetView topLeftCell="A3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40</v>
      </c>
      <c r="C8" s="61">
        <f>(B8/$B$40)*1000</f>
        <v>14.169323414806943</v>
      </c>
      <c r="D8" s="60">
        <f t="shared" ref="D8:N8" si="0">(SUM(D23:D39))+D15+D21</f>
        <v>12</v>
      </c>
      <c r="E8" s="60">
        <f t="shared" si="0"/>
        <v>4</v>
      </c>
      <c r="F8" s="60">
        <f t="shared" si="0"/>
        <v>8</v>
      </c>
      <c r="G8" s="60">
        <f t="shared" si="0"/>
        <v>18</v>
      </c>
      <c r="H8" s="60">
        <f t="shared" si="0"/>
        <v>10</v>
      </c>
      <c r="I8" s="60">
        <f t="shared" si="0"/>
        <v>35</v>
      </c>
      <c r="J8" s="60">
        <f t="shared" si="0"/>
        <v>3</v>
      </c>
      <c r="K8" s="60">
        <f t="shared" si="0"/>
        <v>1</v>
      </c>
      <c r="L8" s="60">
        <f t="shared" si="0"/>
        <v>0</v>
      </c>
      <c r="M8" s="60">
        <f t="shared" si="0"/>
        <v>1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0.35423308537017356</v>
      </c>
      <c r="D11" s="33"/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0.70846617074034712</v>
      </c>
      <c r="D13" s="34"/>
      <c r="E13" s="34"/>
      <c r="F13" s="34">
        <v>1</v>
      </c>
      <c r="G13" s="34">
        <v>1</v>
      </c>
      <c r="H13" s="34"/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1.0626992561105206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2</v>
      </c>
      <c r="H15" s="60">
        <f t="shared" si="2"/>
        <v>0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6</v>
      </c>
      <c r="C17" s="17">
        <f>(B17/$B$40)*1000</f>
        <v>2.1253985122210413</v>
      </c>
      <c r="D17" s="34"/>
      <c r="E17" s="34"/>
      <c r="F17" s="34"/>
      <c r="G17" s="34">
        <v>3</v>
      </c>
      <c r="H17" s="34">
        <v>3</v>
      </c>
      <c r="I17" s="34">
        <v>6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0.70846617074034712</v>
      </c>
      <c r="D18" s="34"/>
      <c r="E18" s="34"/>
      <c r="F18" s="34"/>
      <c r="G18" s="34">
        <v>2</v>
      </c>
      <c r="H18" s="34"/>
      <c r="I18" s="34">
        <v>1</v>
      </c>
      <c r="J18" s="34">
        <v>1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7</v>
      </c>
      <c r="C19" s="17">
        <f>(B19/$B$40)*1000</f>
        <v>2.4796315975912151</v>
      </c>
      <c r="D19" s="34">
        <v>3</v>
      </c>
      <c r="E19" s="34"/>
      <c r="F19" s="34">
        <v>2</v>
      </c>
      <c r="G19" s="34">
        <v>4</v>
      </c>
      <c r="H19" s="34">
        <v>1</v>
      </c>
      <c r="I19" s="34">
        <v>7</v>
      </c>
      <c r="J19" s="34"/>
      <c r="K19" s="34"/>
      <c r="L19" s="34"/>
      <c r="M19" s="34"/>
      <c r="N19" s="40">
        <v>1</v>
      </c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15</v>
      </c>
      <c r="C21" s="61">
        <f>(B21/$B$40)*1000</f>
        <v>5.313496280552604</v>
      </c>
      <c r="D21" s="60">
        <f>SUM(D17:D20)</f>
        <v>3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9</v>
      </c>
      <c r="H21" s="60">
        <f t="shared" si="4"/>
        <v>4</v>
      </c>
      <c r="I21" s="60">
        <f t="shared" si="4"/>
        <v>14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1.0626992561105206</v>
      </c>
      <c r="D23" s="33"/>
      <c r="E23" s="33">
        <v>1</v>
      </c>
      <c r="F23" s="33">
        <v>1</v>
      </c>
      <c r="G23" s="33">
        <v>1</v>
      </c>
      <c r="H23" s="33"/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0.35423308537017356</v>
      </c>
      <c r="D32" s="34">
        <v>1</v>
      </c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14</v>
      </c>
      <c r="C34" s="17">
        <f t="shared" si="5"/>
        <v>4.9592631951824302</v>
      </c>
      <c r="D34" s="34">
        <v>6</v>
      </c>
      <c r="E34" s="45">
        <v>3</v>
      </c>
      <c r="F34" s="45">
        <v>4</v>
      </c>
      <c r="G34" s="34">
        <v>3</v>
      </c>
      <c r="H34" s="34">
        <v>4</v>
      </c>
      <c r="I34" s="34">
        <v>10</v>
      </c>
      <c r="J34" s="34">
        <v>2</v>
      </c>
      <c r="K34" s="34">
        <v>1</v>
      </c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1.0626992561105206</v>
      </c>
      <c r="D38" s="34">
        <v>1</v>
      </c>
      <c r="E38" s="45"/>
      <c r="F38" s="45"/>
      <c r="G38" s="34">
        <v>1</v>
      </c>
      <c r="H38" s="34">
        <v>2</v>
      </c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0.35423308537017356</v>
      </c>
      <c r="D39" s="34">
        <v>1</v>
      </c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x14ac:dyDescent="0.2">
      <c r="A40" s="22" t="s">
        <v>52</v>
      </c>
      <c r="B40" s="36">
        <f>SUM(E40:H40)</f>
        <v>2823</v>
      </c>
      <c r="C40" s="37"/>
      <c r="D40" s="36">
        <v>1362</v>
      </c>
      <c r="E40" s="36">
        <v>999</v>
      </c>
      <c r="F40" s="36">
        <v>723</v>
      </c>
      <c r="G40" s="36">
        <v>753</v>
      </c>
      <c r="H40" s="36">
        <v>348</v>
      </c>
      <c r="I40" s="36">
        <v>2629</v>
      </c>
      <c r="J40" s="36">
        <v>99</v>
      </c>
      <c r="K40" s="36">
        <v>40</v>
      </c>
      <c r="L40" s="36">
        <v>55</v>
      </c>
      <c r="M40" s="36"/>
      <c r="N40" s="38">
        <v>262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92" priority="6" stopIfTrue="1" operator="equal">
      <formula>0</formula>
    </cfRule>
  </conditionalFormatting>
  <conditionalFormatting sqref="D17:N20">
    <cfRule type="cellIs" dxfId="91" priority="1" stopIfTrue="1" operator="equal">
      <formula>0</formula>
    </cfRule>
  </conditionalFormatting>
  <conditionalFormatting sqref="D23:N39">
    <cfRule type="cellIs" dxfId="90" priority="2" stopIfTrue="1" operator="equal">
      <formula>0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14</v>
      </c>
      <c r="C8" s="61">
        <f>(B8/$B$40)*1000</f>
        <v>3.8620689655172415</v>
      </c>
      <c r="D8" s="60">
        <f t="shared" ref="D8:N8" si="0">(SUM(D23:D39))+D15+D21</f>
        <v>2</v>
      </c>
      <c r="E8" s="60">
        <f t="shared" si="0"/>
        <v>0</v>
      </c>
      <c r="F8" s="60">
        <f t="shared" si="0"/>
        <v>4</v>
      </c>
      <c r="G8" s="60">
        <f t="shared" si="0"/>
        <v>7</v>
      </c>
      <c r="H8" s="60">
        <f t="shared" si="0"/>
        <v>3</v>
      </c>
      <c r="I8" s="60">
        <f t="shared" si="0"/>
        <v>10</v>
      </c>
      <c r="J8" s="60">
        <f t="shared" si="0"/>
        <v>2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0.55172413793103448</v>
      </c>
      <c r="D11" s="33">
        <v>1</v>
      </c>
      <c r="E11" s="33"/>
      <c r="F11" s="33">
        <v>1</v>
      </c>
      <c r="G11" s="33"/>
      <c r="H11" s="33">
        <v>1</v>
      </c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0.27586206896551724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0.82758620689655171</v>
      </c>
      <c r="D15" s="60">
        <f t="shared" ref="D15:N15" si="2">SUM(D11:D14)</f>
        <v>1</v>
      </c>
      <c r="E15" s="60">
        <f t="shared" si="2"/>
        <v>0</v>
      </c>
      <c r="F15" s="60">
        <f t="shared" si="2"/>
        <v>2</v>
      </c>
      <c r="G15" s="60">
        <f t="shared" si="2"/>
        <v>0</v>
      </c>
      <c r="H15" s="60">
        <f t="shared" si="2"/>
        <v>1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6</v>
      </c>
      <c r="C19" s="17">
        <f>(B19/$B$40)*1000</f>
        <v>1.6551724137931034</v>
      </c>
      <c r="D19" s="34"/>
      <c r="E19" s="34"/>
      <c r="F19" s="34"/>
      <c r="G19" s="34">
        <v>4</v>
      </c>
      <c r="H19" s="34">
        <v>2</v>
      </c>
      <c r="I19" s="34">
        <v>4</v>
      </c>
      <c r="J19" s="34"/>
      <c r="K19" s="34"/>
      <c r="L19" s="34"/>
      <c r="M19" s="34">
        <v>2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1.6551724137931034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4</v>
      </c>
      <c r="H21" s="60">
        <f t="shared" si="4"/>
        <v>2</v>
      </c>
      <c r="I21" s="60">
        <f t="shared" si="4"/>
        <v>4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2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0.55172413793103448</v>
      </c>
      <c r="D23" s="33"/>
      <c r="E23" s="33"/>
      <c r="F23" s="33">
        <v>1</v>
      </c>
      <c r="G23" s="33">
        <v>1</v>
      </c>
      <c r="H23" s="33"/>
      <c r="I23" s="33">
        <v>1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0.27586206896551724</v>
      </c>
      <c r="D36" s="34"/>
      <c r="E36" s="45"/>
      <c r="F36" s="45">
        <v>1</v>
      </c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0.27586206896551724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0.27586206896551724</v>
      </c>
      <c r="D39" s="34">
        <v>1</v>
      </c>
      <c r="E39" s="45"/>
      <c r="F39" s="45"/>
      <c r="G39" s="34">
        <v>1</v>
      </c>
      <c r="H39" s="34"/>
      <c r="I39" s="34"/>
      <c r="J39" s="34">
        <v>1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3625</v>
      </c>
      <c r="C40" s="24"/>
      <c r="D40" s="23">
        <v>1754</v>
      </c>
      <c r="E40" s="23">
        <v>1260</v>
      </c>
      <c r="F40" s="23">
        <v>953</v>
      </c>
      <c r="G40" s="23">
        <v>963</v>
      </c>
      <c r="H40" s="23">
        <v>449</v>
      </c>
      <c r="I40" s="23">
        <v>3404</v>
      </c>
      <c r="J40" s="23">
        <v>143</v>
      </c>
      <c r="K40" s="23">
        <v>49</v>
      </c>
      <c r="L40" s="23">
        <v>29</v>
      </c>
      <c r="M40" s="23"/>
      <c r="N40" s="25">
        <v>153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89" priority="6" stopIfTrue="1" operator="equal">
      <formula>0</formula>
    </cfRule>
  </conditionalFormatting>
  <conditionalFormatting sqref="D17:N20">
    <cfRule type="cellIs" dxfId="88" priority="1" stopIfTrue="1" operator="equal">
      <formula>0</formula>
    </cfRule>
  </conditionalFormatting>
  <conditionalFormatting sqref="D23:N39">
    <cfRule type="cellIs" dxfId="87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19</v>
      </c>
      <c r="C8" s="61">
        <f>(B8/$B$40)*1000</f>
        <v>9.5</v>
      </c>
      <c r="D8" s="60">
        <f t="shared" ref="D8:N8" si="0">(SUM(D23:D39))+D15+D21</f>
        <v>6</v>
      </c>
      <c r="E8" s="60">
        <f t="shared" si="0"/>
        <v>2</v>
      </c>
      <c r="F8" s="60">
        <f t="shared" si="0"/>
        <v>3</v>
      </c>
      <c r="G8" s="60">
        <f t="shared" si="0"/>
        <v>9</v>
      </c>
      <c r="H8" s="60">
        <f t="shared" si="0"/>
        <v>5</v>
      </c>
      <c r="I8" s="60">
        <f t="shared" si="0"/>
        <v>11</v>
      </c>
      <c r="J8" s="60">
        <f t="shared" si="0"/>
        <v>0</v>
      </c>
      <c r="K8" s="60">
        <f t="shared" si="0"/>
        <v>7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4</v>
      </c>
      <c r="C19" s="17">
        <f>(B19/$B$40)*1000</f>
        <v>2</v>
      </c>
      <c r="D19" s="34"/>
      <c r="E19" s="34"/>
      <c r="F19" s="34">
        <v>2</v>
      </c>
      <c r="G19" s="34">
        <v>1</v>
      </c>
      <c r="H19" s="34">
        <v>1</v>
      </c>
      <c r="I19" s="34">
        <v>3</v>
      </c>
      <c r="J19" s="34"/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4</v>
      </c>
      <c r="C21" s="61">
        <f>(B21/$B$40)*1000</f>
        <v>2</v>
      </c>
      <c r="D21" s="60">
        <f>SUM(D17:D20)</f>
        <v>0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1</v>
      </c>
      <c r="H21" s="60">
        <f t="shared" si="4"/>
        <v>1</v>
      </c>
      <c r="I21" s="60">
        <f t="shared" si="4"/>
        <v>3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1</v>
      </c>
      <c r="D23" s="33">
        <v>2</v>
      </c>
      <c r="E23" s="33">
        <v>2</v>
      </c>
      <c r="F23" s="33"/>
      <c r="G23" s="33"/>
      <c r="H23" s="33"/>
      <c r="I23" s="33"/>
      <c r="J23" s="33"/>
      <c r="K23" s="33">
        <v>2</v>
      </c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2.5</v>
      </c>
      <c r="D31" s="34">
        <v>2</v>
      </c>
      <c r="E31" s="45"/>
      <c r="F31" s="45"/>
      <c r="G31" s="34">
        <v>2</v>
      </c>
      <c r="H31" s="34">
        <v>3</v>
      </c>
      <c r="I31" s="34">
        <v>1</v>
      </c>
      <c r="J31" s="34"/>
      <c r="K31" s="34">
        <v>4</v>
      </c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0.5</v>
      </c>
      <c r="D32" s="34"/>
      <c r="E32" s="45"/>
      <c r="F32" s="45"/>
      <c r="G32" s="34"/>
      <c r="H32" s="34">
        <v>1</v>
      </c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6</v>
      </c>
      <c r="C34" s="17">
        <f t="shared" si="5"/>
        <v>3</v>
      </c>
      <c r="D34" s="34">
        <v>2</v>
      </c>
      <c r="E34" s="45"/>
      <c r="F34" s="45">
        <v>1</v>
      </c>
      <c r="G34" s="34">
        <v>5</v>
      </c>
      <c r="H34" s="34"/>
      <c r="I34" s="34">
        <v>5</v>
      </c>
      <c r="J34" s="34"/>
      <c r="K34" s="34">
        <v>1</v>
      </c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0.5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1.25" customHeight="1" x14ac:dyDescent="0.2">
      <c r="A40" s="22" t="s">
        <v>52</v>
      </c>
      <c r="B40" s="23">
        <f>SUM(E40:H40)</f>
        <v>2000</v>
      </c>
      <c r="C40" s="24"/>
      <c r="D40" s="23">
        <v>974</v>
      </c>
      <c r="E40" s="23">
        <v>678</v>
      </c>
      <c r="F40" s="23">
        <v>532</v>
      </c>
      <c r="G40" s="23">
        <v>529</v>
      </c>
      <c r="H40" s="23">
        <v>261</v>
      </c>
      <c r="I40" s="23">
        <v>1827</v>
      </c>
      <c r="J40" s="23">
        <v>50</v>
      </c>
      <c r="K40" s="23">
        <v>114</v>
      </c>
      <c r="L40" s="23">
        <v>9</v>
      </c>
      <c r="M40" s="23"/>
      <c r="N40" s="25">
        <v>85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86" priority="6" stopIfTrue="1" operator="equal">
      <formula>0</formula>
    </cfRule>
  </conditionalFormatting>
  <conditionalFormatting sqref="D17:N20">
    <cfRule type="cellIs" dxfId="85" priority="1" stopIfTrue="1" operator="equal">
      <formula>0</formula>
    </cfRule>
  </conditionalFormatting>
  <conditionalFormatting sqref="D23:N39">
    <cfRule type="cellIs" dxfId="84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26</v>
      </c>
      <c r="C8" s="61">
        <f>(B8/$B$40)*1000</f>
        <v>3.1819850691469833</v>
      </c>
      <c r="D8" s="60">
        <f t="shared" ref="D8:N8" si="0">(SUM(D23:D39))+D15+D21</f>
        <v>14</v>
      </c>
      <c r="E8" s="60">
        <f t="shared" si="0"/>
        <v>5</v>
      </c>
      <c r="F8" s="60">
        <f t="shared" si="0"/>
        <v>2</v>
      </c>
      <c r="G8" s="60">
        <f t="shared" si="0"/>
        <v>12</v>
      </c>
      <c r="H8" s="60">
        <f t="shared" si="0"/>
        <v>7</v>
      </c>
      <c r="I8" s="60">
        <f t="shared" si="0"/>
        <v>22</v>
      </c>
      <c r="J8" s="60">
        <f t="shared" si="0"/>
        <v>4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0.12238404112103782</v>
      </c>
      <c r="D11" s="33"/>
      <c r="E11" s="33"/>
      <c r="F11" s="33"/>
      <c r="G11" s="33">
        <v>1</v>
      </c>
      <c r="H11" s="33"/>
      <c r="I11" s="33"/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0.12238404112103782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0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0.12238404112103782</v>
      </c>
      <c r="D18" s="34">
        <v>1</v>
      </c>
      <c r="E18" s="34"/>
      <c r="F18" s="34"/>
      <c r="G18" s="34">
        <v>1</v>
      </c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0.12238404112103782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</v>
      </c>
      <c r="C23" s="17">
        <f t="shared" ref="C23:C39" si="5">(B23/$B$40)*1000</f>
        <v>0.48953616448415127</v>
      </c>
      <c r="D23" s="33">
        <v>2</v>
      </c>
      <c r="E23" s="33"/>
      <c r="F23" s="33"/>
      <c r="G23" s="33">
        <v>2</v>
      </c>
      <c r="H23" s="33">
        <v>2</v>
      </c>
      <c r="I23" s="33">
        <v>4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0.12238404112103782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0.12238404112103782</v>
      </c>
      <c r="D31" s="34">
        <v>1</v>
      </c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17</v>
      </c>
      <c r="C34" s="17">
        <f t="shared" si="5"/>
        <v>2.080528699057643</v>
      </c>
      <c r="D34" s="34">
        <v>10</v>
      </c>
      <c r="E34" s="45">
        <v>5</v>
      </c>
      <c r="F34" s="45">
        <v>2</v>
      </c>
      <c r="G34" s="34">
        <v>8</v>
      </c>
      <c r="H34" s="34">
        <v>2</v>
      </c>
      <c r="I34" s="34">
        <v>14</v>
      </c>
      <c r="J34" s="34">
        <v>3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0.12238404112103782</v>
      </c>
      <c r="D39" s="34"/>
      <c r="E39" s="45"/>
      <c r="F39" s="45"/>
      <c r="G39" s="34"/>
      <c r="H39" s="34">
        <v>1</v>
      </c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8171</v>
      </c>
      <c r="C40" s="24"/>
      <c r="D40" s="23">
        <v>3988</v>
      </c>
      <c r="E40" s="23">
        <v>2911</v>
      </c>
      <c r="F40" s="23">
        <v>2074</v>
      </c>
      <c r="G40" s="23">
        <v>2122</v>
      </c>
      <c r="H40" s="23">
        <v>1064</v>
      </c>
      <c r="I40" s="23">
        <v>7631</v>
      </c>
      <c r="J40" s="23">
        <v>240</v>
      </c>
      <c r="K40" s="23">
        <v>71</v>
      </c>
      <c r="L40" s="23">
        <v>229</v>
      </c>
      <c r="M40" s="23"/>
      <c r="N40" s="25">
        <v>384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83" priority="6" stopIfTrue="1" operator="equal">
      <formula>0</formula>
    </cfRule>
  </conditionalFormatting>
  <conditionalFormatting sqref="D17:N20">
    <cfRule type="cellIs" dxfId="82" priority="1" stopIfTrue="1" operator="equal">
      <formula>0</formula>
    </cfRule>
  </conditionalFormatting>
  <conditionalFormatting sqref="D23:N39">
    <cfRule type="cellIs" dxfId="81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109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67</v>
      </c>
      <c r="C8" s="61">
        <f>(B8/$B$40)*1000</f>
        <v>43.031470777135517</v>
      </c>
      <c r="D8" s="60">
        <f t="shared" ref="D8:N8" si="0">(SUM(D23:D39))+D15+D21</f>
        <v>29</v>
      </c>
      <c r="E8" s="60">
        <f t="shared" si="0"/>
        <v>6</v>
      </c>
      <c r="F8" s="60">
        <f t="shared" si="0"/>
        <v>28</v>
      </c>
      <c r="G8" s="60">
        <f t="shared" si="0"/>
        <v>25</v>
      </c>
      <c r="H8" s="60">
        <f t="shared" si="0"/>
        <v>8</v>
      </c>
      <c r="I8" s="60">
        <f t="shared" si="0"/>
        <v>58</v>
      </c>
      <c r="J8" s="60">
        <f t="shared" si="0"/>
        <v>6</v>
      </c>
      <c r="K8" s="60">
        <f t="shared" si="0"/>
        <v>0</v>
      </c>
      <c r="L8" s="60">
        <f t="shared" si="0"/>
        <v>0</v>
      </c>
      <c r="M8" s="60">
        <f t="shared" si="0"/>
        <v>3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</v>
      </c>
      <c r="C11" s="17">
        <f>(B11/$B$40)*1000</f>
        <v>3.2113037893384715</v>
      </c>
      <c r="D11" s="33">
        <v>1</v>
      </c>
      <c r="E11" s="33"/>
      <c r="F11" s="33">
        <v>2</v>
      </c>
      <c r="G11" s="33">
        <v>3</v>
      </c>
      <c r="H11" s="33"/>
      <c r="I11" s="33">
        <v>4</v>
      </c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2.5690430314707768</v>
      </c>
      <c r="D13" s="34">
        <v>1</v>
      </c>
      <c r="E13" s="34"/>
      <c r="F13" s="34">
        <v>2</v>
      </c>
      <c r="G13" s="34"/>
      <c r="H13" s="34">
        <v>2</v>
      </c>
      <c r="I13" s="34">
        <v>3</v>
      </c>
      <c r="J13" s="45"/>
      <c r="K13" s="45"/>
      <c r="L13" s="45"/>
      <c r="M13" s="45">
        <v>1</v>
      </c>
      <c r="N13" s="43">
        <v>1</v>
      </c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9</v>
      </c>
      <c r="C15" s="61">
        <f>(B15/B40)*1000</f>
        <v>5.7803468208092479</v>
      </c>
      <c r="D15" s="60">
        <f t="shared" ref="D15:N15" si="2">SUM(D11:D14)</f>
        <v>2</v>
      </c>
      <c r="E15" s="60">
        <f t="shared" si="2"/>
        <v>0</v>
      </c>
      <c r="F15" s="60">
        <f t="shared" si="2"/>
        <v>4</v>
      </c>
      <c r="G15" s="60">
        <f t="shared" si="2"/>
        <v>3</v>
      </c>
      <c r="H15" s="60">
        <f t="shared" si="2"/>
        <v>2</v>
      </c>
      <c r="I15" s="60">
        <f t="shared" si="2"/>
        <v>7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1.2845215157353884</v>
      </c>
      <c r="D18" s="34"/>
      <c r="E18" s="34"/>
      <c r="F18" s="34"/>
      <c r="G18" s="34">
        <v>1</v>
      </c>
      <c r="H18" s="34">
        <v>1</v>
      </c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10</v>
      </c>
      <c r="C19" s="17">
        <f>(B19/$B$40)*1000</f>
        <v>6.422607578676943</v>
      </c>
      <c r="D19" s="34">
        <v>3</v>
      </c>
      <c r="E19" s="34">
        <v>1</v>
      </c>
      <c r="F19" s="34">
        <v>8</v>
      </c>
      <c r="G19" s="34">
        <v>1</v>
      </c>
      <c r="H19" s="34"/>
      <c r="I19" s="34">
        <v>10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12</v>
      </c>
      <c r="C21" s="61">
        <f>(B21/$B$40)*1000</f>
        <v>7.7071290944123314</v>
      </c>
      <c r="D21" s="60">
        <f>SUM(D17:D20)</f>
        <v>3</v>
      </c>
      <c r="E21" s="60">
        <f t="shared" ref="E21:N21" si="4">SUM(E17:E20)</f>
        <v>1</v>
      </c>
      <c r="F21" s="60">
        <f t="shared" si="4"/>
        <v>8</v>
      </c>
      <c r="G21" s="60">
        <f t="shared" si="4"/>
        <v>2</v>
      </c>
      <c r="H21" s="60">
        <f t="shared" si="4"/>
        <v>1</v>
      </c>
      <c r="I21" s="60">
        <f t="shared" si="4"/>
        <v>12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27</v>
      </c>
      <c r="C23" s="17">
        <f t="shared" ref="C23:C39" si="5">(B23/$B$40)*1000</f>
        <v>17.341040462427745</v>
      </c>
      <c r="D23" s="33">
        <v>16</v>
      </c>
      <c r="E23" s="33">
        <v>4</v>
      </c>
      <c r="F23" s="33">
        <v>11</v>
      </c>
      <c r="G23" s="33">
        <v>9</v>
      </c>
      <c r="H23" s="33">
        <v>3</v>
      </c>
      <c r="I23" s="33">
        <v>23</v>
      </c>
      <c r="J23" s="33">
        <v>3</v>
      </c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0.64226075786769421</v>
      </c>
      <c r="D24" s="34"/>
      <c r="E24" s="45"/>
      <c r="F24" s="45"/>
      <c r="G24" s="34">
        <v>1</v>
      </c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1</v>
      </c>
      <c r="C28" s="17">
        <f t="shared" si="5"/>
        <v>0.64226075786769421</v>
      </c>
      <c r="D28" s="34">
        <v>1</v>
      </c>
      <c r="E28" s="45"/>
      <c r="F28" s="45"/>
      <c r="G28" s="34">
        <v>1</v>
      </c>
      <c r="H28" s="34"/>
      <c r="I28" s="34">
        <v>1</v>
      </c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0.64226075786769421</v>
      </c>
      <c r="D29" s="34"/>
      <c r="E29" s="45"/>
      <c r="F29" s="45"/>
      <c r="G29" s="34">
        <v>1</v>
      </c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5</v>
      </c>
      <c r="C32" s="17">
        <f t="shared" si="5"/>
        <v>3.2113037893384715</v>
      </c>
      <c r="D32" s="34">
        <v>3</v>
      </c>
      <c r="E32" s="45"/>
      <c r="F32" s="45">
        <v>2</v>
      </c>
      <c r="G32" s="34">
        <v>2</v>
      </c>
      <c r="H32" s="34">
        <v>1</v>
      </c>
      <c r="I32" s="34">
        <v>4</v>
      </c>
      <c r="J32" s="34"/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8</v>
      </c>
      <c r="C34" s="17">
        <f t="shared" si="5"/>
        <v>5.1380860629415537</v>
      </c>
      <c r="D34" s="34">
        <v>4</v>
      </c>
      <c r="E34" s="45">
        <v>1</v>
      </c>
      <c r="F34" s="45">
        <v>2</v>
      </c>
      <c r="G34" s="34">
        <v>5</v>
      </c>
      <c r="H34" s="34"/>
      <c r="I34" s="34">
        <v>6</v>
      </c>
      <c r="J34" s="34">
        <v>2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1.9267822736030829</v>
      </c>
      <c r="D38" s="34"/>
      <c r="E38" s="45"/>
      <c r="F38" s="45">
        <v>1</v>
      </c>
      <c r="G38" s="34">
        <v>1</v>
      </c>
      <c r="H38" s="34">
        <v>1</v>
      </c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1557</v>
      </c>
      <c r="C40" s="26"/>
      <c r="D40" s="23">
        <v>760</v>
      </c>
      <c r="E40" s="23">
        <v>568</v>
      </c>
      <c r="F40" s="23">
        <v>393</v>
      </c>
      <c r="G40" s="23">
        <v>408</v>
      </c>
      <c r="H40" s="23">
        <v>188</v>
      </c>
      <c r="I40" s="23">
        <v>1491</v>
      </c>
      <c r="J40" s="23">
        <v>40</v>
      </c>
      <c r="K40" s="23">
        <v>16</v>
      </c>
      <c r="L40" s="23">
        <v>10</v>
      </c>
      <c r="M40" s="23"/>
      <c r="N40" s="25">
        <v>98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80" priority="6" stopIfTrue="1" operator="equal">
      <formula>0</formula>
    </cfRule>
  </conditionalFormatting>
  <conditionalFormatting sqref="D17:N20">
    <cfRule type="cellIs" dxfId="79" priority="1" stopIfTrue="1" operator="equal">
      <formula>0</formula>
    </cfRule>
  </conditionalFormatting>
  <conditionalFormatting sqref="D23:N39">
    <cfRule type="cellIs" dxfId="78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110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37</v>
      </c>
      <c r="C8" s="61">
        <f>(B8/$B$40)*1000</f>
        <v>2.3774336567499836</v>
      </c>
      <c r="D8" s="60">
        <f t="shared" ref="D8:N8" si="0">(SUM(D23:D39))+D15+D21</f>
        <v>13</v>
      </c>
      <c r="E8" s="60">
        <f t="shared" si="0"/>
        <v>3</v>
      </c>
      <c r="F8" s="60">
        <f t="shared" si="0"/>
        <v>14</v>
      </c>
      <c r="G8" s="60">
        <f t="shared" si="0"/>
        <v>15</v>
      </c>
      <c r="H8" s="60">
        <f t="shared" si="0"/>
        <v>5</v>
      </c>
      <c r="I8" s="60">
        <f t="shared" si="0"/>
        <v>28</v>
      </c>
      <c r="J8" s="60">
        <f t="shared" si="0"/>
        <v>8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7</v>
      </c>
      <c r="C11" s="17">
        <f>(B11/$B$40)*1000</f>
        <v>0.4497847458716186</v>
      </c>
      <c r="D11" s="33">
        <v>4</v>
      </c>
      <c r="E11" s="33"/>
      <c r="F11" s="33">
        <v>3</v>
      </c>
      <c r="G11" s="33">
        <v>3</v>
      </c>
      <c r="H11" s="33">
        <v>1</v>
      </c>
      <c r="I11" s="33">
        <v>4</v>
      </c>
      <c r="J11" s="44">
        <v>2</v>
      </c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1</v>
      </c>
      <c r="C12" s="17">
        <f>(B12/$B$40)*1000</f>
        <v>6.4254963695945508E-2</v>
      </c>
      <c r="D12" s="34"/>
      <c r="E12" s="34">
        <v>1</v>
      </c>
      <c r="F12" s="34"/>
      <c r="G12" s="34"/>
      <c r="H12" s="34"/>
      <c r="I12" s="34">
        <v>1</v>
      </c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8</v>
      </c>
      <c r="C15" s="61">
        <f>(B15/B40)*1000</f>
        <v>0.51403970956756406</v>
      </c>
      <c r="D15" s="60">
        <f t="shared" ref="D15:N15" si="2">SUM(D11:D14)</f>
        <v>4</v>
      </c>
      <c r="E15" s="60">
        <f t="shared" si="2"/>
        <v>1</v>
      </c>
      <c r="F15" s="60">
        <f t="shared" si="2"/>
        <v>3</v>
      </c>
      <c r="G15" s="60">
        <f t="shared" si="2"/>
        <v>3</v>
      </c>
      <c r="H15" s="60">
        <f t="shared" si="2"/>
        <v>1</v>
      </c>
      <c r="I15" s="60">
        <f t="shared" si="2"/>
        <v>5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0.19276489108783654</v>
      </c>
      <c r="D18" s="34"/>
      <c r="E18" s="34"/>
      <c r="F18" s="34">
        <v>2</v>
      </c>
      <c r="G18" s="34">
        <v>1</v>
      </c>
      <c r="H18" s="34"/>
      <c r="I18" s="34">
        <v>1</v>
      </c>
      <c r="J18" s="34">
        <v>2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0.19276489108783654</v>
      </c>
      <c r="D19" s="34">
        <v>1</v>
      </c>
      <c r="E19" s="34"/>
      <c r="F19" s="34">
        <v>2</v>
      </c>
      <c r="G19" s="34">
        <v>1</v>
      </c>
      <c r="H19" s="34"/>
      <c r="I19" s="34">
        <v>2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6.4254963695945508E-2</v>
      </c>
      <c r="D20" s="34"/>
      <c r="E20" s="34"/>
      <c r="F20" s="34">
        <v>1</v>
      </c>
      <c r="G20" s="34"/>
      <c r="H20" s="34"/>
      <c r="I20" s="34"/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0.4497847458716186</v>
      </c>
      <c r="D21" s="60">
        <f>SUM(D17:D20)</f>
        <v>1</v>
      </c>
      <c r="E21" s="60">
        <f t="shared" ref="E21:N21" si="4">SUM(E17:E20)</f>
        <v>0</v>
      </c>
      <c r="F21" s="60">
        <f t="shared" si="4"/>
        <v>5</v>
      </c>
      <c r="G21" s="60">
        <f t="shared" si="4"/>
        <v>2</v>
      </c>
      <c r="H21" s="60">
        <f t="shared" si="4"/>
        <v>0</v>
      </c>
      <c r="I21" s="60">
        <f t="shared" si="4"/>
        <v>3</v>
      </c>
      <c r="J21" s="60">
        <f t="shared" si="4"/>
        <v>4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</v>
      </c>
      <c r="C23" s="17">
        <f t="shared" ref="C23:C39" si="5">(B23/$B$40)*1000</f>
        <v>0.25701985478378203</v>
      </c>
      <c r="D23" s="33">
        <v>1</v>
      </c>
      <c r="E23" s="33"/>
      <c r="F23" s="33">
        <v>1</v>
      </c>
      <c r="G23" s="33">
        <v>3</v>
      </c>
      <c r="H23" s="33"/>
      <c r="I23" s="33">
        <v>4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15</v>
      </c>
      <c r="C34" s="17">
        <f t="shared" si="5"/>
        <v>0.9638244554391826</v>
      </c>
      <c r="D34" s="34">
        <v>7</v>
      </c>
      <c r="E34" s="45">
        <v>2</v>
      </c>
      <c r="F34" s="45">
        <v>4</v>
      </c>
      <c r="G34" s="34">
        <v>5</v>
      </c>
      <c r="H34" s="34">
        <v>4</v>
      </c>
      <c r="I34" s="34">
        <v>13</v>
      </c>
      <c r="J34" s="34">
        <v>2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6.4254963695945508E-2</v>
      </c>
      <c r="D37" s="34"/>
      <c r="E37" s="45"/>
      <c r="F37" s="45"/>
      <c r="G37" s="34">
        <v>1</v>
      </c>
      <c r="H37" s="34"/>
      <c r="I37" s="34">
        <v>1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6.4254963695945508E-2</v>
      </c>
      <c r="D38" s="34"/>
      <c r="E38" s="45"/>
      <c r="F38" s="45">
        <v>1</v>
      </c>
      <c r="G38" s="34"/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6.4254963695945508E-2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15563</v>
      </c>
      <c r="C40" s="24"/>
      <c r="D40" s="23">
        <v>7642</v>
      </c>
      <c r="E40" s="23">
        <v>5621</v>
      </c>
      <c r="F40" s="23">
        <v>3922</v>
      </c>
      <c r="G40" s="23">
        <v>4005</v>
      </c>
      <c r="H40" s="23">
        <v>2015</v>
      </c>
      <c r="I40" s="23">
        <v>14515</v>
      </c>
      <c r="J40" s="23">
        <v>769</v>
      </c>
      <c r="K40" s="23">
        <v>89</v>
      </c>
      <c r="L40" s="23">
        <v>190</v>
      </c>
      <c r="M40" s="23"/>
      <c r="N40" s="25">
        <v>1014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77" priority="6" stopIfTrue="1" operator="equal">
      <formula>0</formula>
    </cfRule>
  </conditionalFormatting>
  <conditionalFormatting sqref="D17:N20">
    <cfRule type="cellIs" dxfId="76" priority="1" stopIfTrue="1" operator="equal">
      <formula>0</formula>
    </cfRule>
  </conditionalFormatting>
  <conditionalFormatting sqref="D23:N39">
    <cfRule type="cellIs" dxfId="75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8" width="5.42578125" customWidth="1"/>
    <col min="9" max="9" width="5.42578125" bestFit="1" customWidth="1"/>
    <col min="10" max="10" width="5.1406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</v>
      </c>
      <c r="C8" s="61">
        <f>(B8/$B$40)*1000</f>
        <v>3.0241935483870965</v>
      </c>
      <c r="D8" s="60">
        <f t="shared" ref="D8:N8" si="0">(SUM(D23:D39))+D15+D21</f>
        <v>1</v>
      </c>
      <c r="E8" s="60">
        <f t="shared" si="0"/>
        <v>2</v>
      </c>
      <c r="F8" s="60">
        <f t="shared" si="0"/>
        <v>0</v>
      </c>
      <c r="G8" s="60">
        <f t="shared" si="0"/>
        <v>1</v>
      </c>
      <c r="H8" s="60">
        <f t="shared" si="0"/>
        <v>3</v>
      </c>
      <c r="I8" s="60">
        <f t="shared" si="0"/>
        <v>6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0.50403225806451613</v>
      </c>
      <c r="D11" s="33"/>
      <c r="E11" s="33">
        <v>1</v>
      </c>
      <c r="F11" s="33"/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0.50403225806451613</v>
      </c>
      <c r="D13" s="34"/>
      <c r="E13" s="34">
        <v>1</v>
      </c>
      <c r="F13" s="34"/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1.0080645161290323</v>
      </c>
      <c r="D15" s="60">
        <f t="shared" ref="D15:N15" si="2">SUM(D11:D14)</f>
        <v>0</v>
      </c>
      <c r="E15" s="60">
        <f t="shared" si="2"/>
        <v>2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0.50403225806451613</v>
      </c>
      <c r="D19" s="34"/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0.50403225806451613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0.50403225806451613</v>
      </c>
      <c r="D23" s="33"/>
      <c r="E23" s="33"/>
      <c r="F23" s="33"/>
      <c r="G23" s="33"/>
      <c r="H23" s="33">
        <v>1</v>
      </c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1.0080645161290323</v>
      </c>
      <c r="D34" s="34">
        <v>1</v>
      </c>
      <c r="E34" s="45"/>
      <c r="F34" s="45"/>
      <c r="G34" s="34"/>
      <c r="H34" s="34">
        <v>2</v>
      </c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1984</v>
      </c>
      <c r="C40" s="24"/>
      <c r="D40" s="23">
        <v>968</v>
      </c>
      <c r="E40" s="23">
        <v>640</v>
      </c>
      <c r="F40" s="23">
        <v>501</v>
      </c>
      <c r="G40" s="23">
        <v>545</v>
      </c>
      <c r="H40" s="23">
        <v>298</v>
      </c>
      <c r="I40" s="23">
        <v>1909</v>
      </c>
      <c r="J40" s="23">
        <v>31</v>
      </c>
      <c r="K40" s="23">
        <v>39</v>
      </c>
      <c r="L40" s="23">
        <v>5</v>
      </c>
      <c r="M40" s="23"/>
      <c r="N40" s="25">
        <v>76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36" priority="6" stopIfTrue="1" operator="equal">
      <formula>0</formula>
    </cfRule>
  </conditionalFormatting>
  <conditionalFormatting sqref="D17:N20">
    <cfRule type="cellIs" dxfId="235" priority="1" stopIfTrue="1" operator="equal">
      <formula>0</formula>
    </cfRule>
  </conditionalFormatting>
  <conditionalFormatting sqref="D23:N39">
    <cfRule type="cellIs" dxfId="234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61</v>
      </c>
      <c r="C8" s="61">
        <f>(B8/$B$40)*1000</f>
        <v>9.1522880720180044</v>
      </c>
      <c r="D8" s="60">
        <f t="shared" ref="D8:N8" si="0">(SUM(D23:D39))+D15+D21</f>
        <v>16</v>
      </c>
      <c r="E8" s="60">
        <f t="shared" si="0"/>
        <v>8</v>
      </c>
      <c r="F8" s="60">
        <f t="shared" si="0"/>
        <v>19</v>
      </c>
      <c r="G8" s="60">
        <f t="shared" si="0"/>
        <v>19</v>
      </c>
      <c r="H8" s="60">
        <f t="shared" si="0"/>
        <v>15</v>
      </c>
      <c r="I8" s="60">
        <f t="shared" si="0"/>
        <v>51</v>
      </c>
      <c r="J8" s="60">
        <f t="shared" si="0"/>
        <v>8</v>
      </c>
      <c r="K8" s="60">
        <f t="shared" si="0"/>
        <v>0</v>
      </c>
      <c r="L8" s="60">
        <f t="shared" si="0"/>
        <v>1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0.60015003750937734</v>
      </c>
      <c r="D13" s="34"/>
      <c r="E13" s="34">
        <v>1</v>
      </c>
      <c r="F13" s="34">
        <v>2</v>
      </c>
      <c r="G13" s="34"/>
      <c r="H13" s="34">
        <v>1</v>
      </c>
      <c r="I13" s="34">
        <v>4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3</v>
      </c>
      <c r="C14" s="17">
        <f>(B14/$B$40)*1000</f>
        <v>0.45011252813203301</v>
      </c>
      <c r="D14" s="34">
        <v>2</v>
      </c>
      <c r="E14" s="34"/>
      <c r="F14" s="34"/>
      <c r="G14" s="34">
        <v>2</v>
      </c>
      <c r="H14" s="34">
        <v>1</v>
      </c>
      <c r="I14" s="34">
        <v>3</v>
      </c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7</v>
      </c>
      <c r="C15" s="61">
        <f>(B15/B40)*1000</f>
        <v>1.0502625656414104</v>
      </c>
      <c r="D15" s="60">
        <f t="shared" ref="D15:N15" si="2">SUM(D11:D14)</f>
        <v>2</v>
      </c>
      <c r="E15" s="60">
        <f t="shared" si="2"/>
        <v>1</v>
      </c>
      <c r="F15" s="60">
        <f t="shared" si="2"/>
        <v>2</v>
      </c>
      <c r="G15" s="60">
        <f t="shared" si="2"/>
        <v>2</v>
      </c>
      <c r="H15" s="60">
        <f t="shared" si="2"/>
        <v>2</v>
      </c>
      <c r="I15" s="60">
        <f t="shared" si="2"/>
        <v>7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0.30007501875468867</v>
      </c>
      <c r="D18" s="34">
        <v>1</v>
      </c>
      <c r="E18" s="34">
        <v>1</v>
      </c>
      <c r="F18" s="34"/>
      <c r="G18" s="34"/>
      <c r="H18" s="34">
        <v>1</v>
      </c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7</v>
      </c>
      <c r="C19" s="17">
        <f>(B19/$B$40)*1000</f>
        <v>1.0502625656414104</v>
      </c>
      <c r="D19" s="34">
        <v>1</v>
      </c>
      <c r="E19" s="34"/>
      <c r="F19" s="34">
        <v>3</v>
      </c>
      <c r="G19" s="34">
        <v>3</v>
      </c>
      <c r="H19" s="34">
        <v>1</v>
      </c>
      <c r="I19" s="34">
        <v>6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9</v>
      </c>
      <c r="C21" s="61">
        <f>(B21/$B$40)*1000</f>
        <v>1.350337584396099</v>
      </c>
      <c r="D21" s="60">
        <f>SUM(D17:D20)</f>
        <v>2</v>
      </c>
      <c r="E21" s="60">
        <f t="shared" ref="E21:N21" si="4">SUM(E17:E20)</f>
        <v>1</v>
      </c>
      <c r="F21" s="60">
        <f t="shared" si="4"/>
        <v>3</v>
      </c>
      <c r="G21" s="60">
        <f t="shared" si="4"/>
        <v>3</v>
      </c>
      <c r="H21" s="60">
        <f t="shared" si="4"/>
        <v>2</v>
      </c>
      <c r="I21" s="60">
        <f t="shared" si="4"/>
        <v>8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12</v>
      </c>
      <c r="C23" s="17">
        <f t="shared" ref="C23:C39" si="5">(B23/$B$40)*1000</f>
        <v>1.800450112528132</v>
      </c>
      <c r="D23" s="33">
        <v>1</v>
      </c>
      <c r="E23" s="33">
        <v>1</v>
      </c>
      <c r="F23" s="33">
        <v>2</v>
      </c>
      <c r="G23" s="33">
        <v>4</v>
      </c>
      <c r="H23" s="33">
        <v>5</v>
      </c>
      <c r="I23" s="33">
        <v>12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2</v>
      </c>
      <c r="C24" s="17">
        <f t="shared" si="5"/>
        <v>0.30007501875468867</v>
      </c>
      <c r="D24" s="34">
        <v>1</v>
      </c>
      <c r="E24" s="45"/>
      <c r="F24" s="45">
        <v>1</v>
      </c>
      <c r="G24" s="34">
        <v>1</v>
      </c>
      <c r="H24" s="34"/>
      <c r="I24" s="34">
        <v>2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0.15003750937734434</v>
      </c>
      <c r="D25" s="34"/>
      <c r="E25" s="45"/>
      <c r="F25" s="45"/>
      <c r="G25" s="34">
        <v>1</v>
      </c>
      <c r="H25" s="34"/>
      <c r="I25" s="34"/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0.15003750937734434</v>
      </c>
      <c r="D29" s="34">
        <v>1</v>
      </c>
      <c r="E29" s="45"/>
      <c r="F29" s="45"/>
      <c r="G29" s="34"/>
      <c r="H29" s="34">
        <v>1</v>
      </c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0.30007501875468867</v>
      </c>
      <c r="D31" s="34">
        <v>1</v>
      </c>
      <c r="E31" s="45"/>
      <c r="F31" s="45"/>
      <c r="G31" s="34"/>
      <c r="H31" s="34">
        <v>2</v>
      </c>
      <c r="I31" s="34">
        <v>1</v>
      </c>
      <c r="J31" s="34">
        <v>1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0.15003750937734434</v>
      </c>
      <c r="D32" s="34">
        <v>1</v>
      </c>
      <c r="E32" s="45"/>
      <c r="F32" s="45">
        <v>1</v>
      </c>
      <c r="G32" s="34"/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15</v>
      </c>
      <c r="C34" s="17">
        <f t="shared" si="5"/>
        <v>2.2505626406601649</v>
      </c>
      <c r="D34" s="34">
        <v>5</v>
      </c>
      <c r="E34" s="45">
        <v>4</v>
      </c>
      <c r="F34" s="45">
        <v>6</v>
      </c>
      <c r="G34" s="34">
        <v>4</v>
      </c>
      <c r="H34" s="34">
        <v>1</v>
      </c>
      <c r="I34" s="34">
        <v>11</v>
      </c>
      <c r="J34" s="34">
        <v>3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0.15003750937734434</v>
      </c>
      <c r="D36" s="34"/>
      <c r="E36" s="45"/>
      <c r="F36" s="45"/>
      <c r="G36" s="34">
        <v>1</v>
      </c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10</v>
      </c>
      <c r="C38" s="17">
        <f t="shared" si="5"/>
        <v>1.5003750937734435</v>
      </c>
      <c r="D38" s="34">
        <v>2</v>
      </c>
      <c r="E38" s="45">
        <v>1</v>
      </c>
      <c r="F38" s="45">
        <v>4</v>
      </c>
      <c r="G38" s="34">
        <v>3</v>
      </c>
      <c r="H38" s="34">
        <v>2</v>
      </c>
      <c r="I38" s="34">
        <v>7</v>
      </c>
      <c r="J38" s="34">
        <v>2</v>
      </c>
      <c r="K38" s="34"/>
      <c r="L38" s="34">
        <v>1</v>
      </c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6665</v>
      </c>
      <c r="C40" s="24"/>
      <c r="D40" s="23">
        <v>3207</v>
      </c>
      <c r="E40" s="23">
        <v>2428</v>
      </c>
      <c r="F40" s="23">
        <v>1711</v>
      </c>
      <c r="G40" s="23">
        <v>1635</v>
      </c>
      <c r="H40" s="23">
        <v>891</v>
      </c>
      <c r="I40" s="23">
        <v>6399</v>
      </c>
      <c r="J40" s="23">
        <v>152</v>
      </c>
      <c r="K40" s="23">
        <v>73</v>
      </c>
      <c r="L40" s="23">
        <v>41</v>
      </c>
      <c r="M40" s="23"/>
      <c r="N40" s="25">
        <v>437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74" priority="6" stopIfTrue="1" operator="equal">
      <formula>0</formula>
    </cfRule>
  </conditionalFormatting>
  <conditionalFormatting sqref="D17:N20">
    <cfRule type="cellIs" dxfId="73" priority="1" stopIfTrue="1" operator="equal">
      <formula>0</formula>
    </cfRule>
  </conditionalFormatting>
  <conditionalFormatting sqref="D23:N39">
    <cfRule type="cellIs" dxfId="72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0</v>
      </c>
      <c r="C8" s="61">
        <f>(B8/$B$40)*1000</f>
        <v>0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702</v>
      </c>
      <c r="C40" s="24"/>
      <c r="D40" s="23">
        <v>333</v>
      </c>
      <c r="E40" s="23">
        <v>240</v>
      </c>
      <c r="F40" s="23">
        <v>194</v>
      </c>
      <c r="G40" s="23">
        <v>192</v>
      </c>
      <c r="H40" s="23">
        <v>76</v>
      </c>
      <c r="I40" s="23">
        <v>667</v>
      </c>
      <c r="J40" s="23">
        <v>18</v>
      </c>
      <c r="K40" s="23">
        <v>11</v>
      </c>
      <c r="L40" s="23">
        <v>6</v>
      </c>
      <c r="M40" s="23"/>
      <c r="N40" s="25">
        <v>31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71" priority="6" stopIfTrue="1" operator="equal">
      <formula>0</formula>
    </cfRule>
  </conditionalFormatting>
  <conditionalFormatting sqref="D17:N20">
    <cfRule type="cellIs" dxfId="70" priority="1" stopIfTrue="1" operator="equal">
      <formula>0</formula>
    </cfRule>
  </conditionalFormatting>
  <conditionalFormatting sqref="D23:N39">
    <cfRule type="cellIs" dxfId="69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6" t="s">
        <v>113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157</v>
      </c>
      <c r="C8" s="61">
        <f>(B8/$B$40)*1000</f>
        <v>8.5270475776667389</v>
      </c>
      <c r="D8" s="60">
        <f t="shared" ref="D8:N8" si="0">(SUM(D23:D39))+D15+D21</f>
        <v>48</v>
      </c>
      <c r="E8" s="60">
        <f t="shared" si="0"/>
        <v>7</v>
      </c>
      <c r="F8" s="60">
        <f t="shared" si="0"/>
        <v>47</v>
      </c>
      <c r="G8" s="60">
        <f t="shared" si="0"/>
        <v>61</v>
      </c>
      <c r="H8" s="60">
        <f t="shared" si="0"/>
        <v>42</v>
      </c>
      <c r="I8" s="60">
        <f t="shared" si="0"/>
        <v>56</v>
      </c>
      <c r="J8" s="60">
        <f t="shared" si="0"/>
        <v>98</v>
      </c>
      <c r="K8" s="60">
        <f t="shared" si="0"/>
        <v>0</v>
      </c>
      <c r="L8" s="60">
        <f t="shared" si="0"/>
        <v>0</v>
      </c>
      <c r="M8" s="60">
        <f t="shared" si="0"/>
        <v>3</v>
      </c>
      <c r="N8" s="62">
        <f t="shared" si="0"/>
        <v>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6</v>
      </c>
      <c r="C11" s="17">
        <f>(B11/$B$40)*1000</f>
        <v>0.325874429719748</v>
      </c>
      <c r="D11" s="33">
        <v>2</v>
      </c>
      <c r="E11" s="33">
        <v>1</v>
      </c>
      <c r="F11" s="33">
        <v>2</v>
      </c>
      <c r="G11" s="33"/>
      <c r="H11" s="33">
        <v>3</v>
      </c>
      <c r="I11" s="33">
        <v>4</v>
      </c>
      <c r="J11" s="44">
        <v>2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5.4312404953291329E-2</v>
      </c>
      <c r="D13" s="34"/>
      <c r="E13" s="34"/>
      <c r="F13" s="34"/>
      <c r="G13" s="34">
        <v>1</v>
      </c>
      <c r="H13" s="34"/>
      <c r="I13" s="34"/>
      <c r="J13" s="45"/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7</v>
      </c>
      <c r="C15" s="61">
        <f>(B15/B40)*1000</f>
        <v>0.38018683467303932</v>
      </c>
      <c r="D15" s="60">
        <f t="shared" ref="D15:N15" si="2">SUM(D11:D14)</f>
        <v>2</v>
      </c>
      <c r="E15" s="60">
        <f t="shared" si="2"/>
        <v>1</v>
      </c>
      <c r="F15" s="60">
        <f t="shared" si="2"/>
        <v>2</v>
      </c>
      <c r="G15" s="60">
        <f t="shared" si="2"/>
        <v>1</v>
      </c>
      <c r="H15" s="60">
        <f t="shared" si="2"/>
        <v>3</v>
      </c>
      <c r="I15" s="60">
        <f t="shared" si="2"/>
        <v>4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19</v>
      </c>
      <c r="C19" s="17">
        <f>(B19/$B$40)*1000</f>
        <v>1.0319356941125353</v>
      </c>
      <c r="D19" s="34">
        <v>6</v>
      </c>
      <c r="E19" s="34"/>
      <c r="F19" s="34">
        <v>6</v>
      </c>
      <c r="G19" s="34">
        <v>8</v>
      </c>
      <c r="H19" s="34">
        <v>5</v>
      </c>
      <c r="I19" s="34">
        <v>11</v>
      </c>
      <c r="J19" s="34">
        <v>7</v>
      </c>
      <c r="K19" s="34"/>
      <c r="L19" s="34"/>
      <c r="M19" s="34">
        <v>1</v>
      </c>
      <c r="N19" s="40">
        <v>1</v>
      </c>
    </row>
    <row r="20" spans="1:14" s="2" customFormat="1" x14ac:dyDescent="0.2">
      <c r="A20" s="21" t="s">
        <v>25</v>
      </c>
      <c r="B20" s="16">
        <f t="shared" si="3"/>
        <v>7</v>
      </c>
      <c r="C20" s="17">
        <f>(B20/$B$40)*1000</f>
        <v>0.38018683467303932</v>
      </c>
      <c r="D20" s="34"/>
      <c r="E20" s="34">
        <v>1</v>
      </c>
      <c r="F20" s="34"/>
      <c r="G20" s="34">
        <v>2</v>
      </c>
      <c r="H20" s="34">
        <v>4</v>
      </c>
      <c r="I20" s="34">
        <v>2</v>
      </c>
      <c r="J20" s="34">
        <v>5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26</v>
      </c>
      <c r="C21" s="61">
        <f>(B21/$B$40)*1000</f>
        <v>1.4121225287855745</v>
      </c>
      <c r="D21" s="60">
        <f>SUM(D17:D20)</f>
        <v>6</v>
      </c>
      <c r="E21" s="60">
        <f t="shared" ref="E21:N21" si="4">SUM(E17:E20)</f>
        <v>1</v>
      </c>
      <c r="F21" s="60">
        <f t="shared" si="4"/>
        <v>6</v>
      </c>
      <c r="G21" s="60">
        <f t="shared" si="4"/>
        <v>10</v>
      </c>
      <c r="H21" s="60">
        <f t="shared" si="4"/>
        <v>9</v>
      </c>
      <c r="I21" s="60">
        <f t="shared" si="4"/>
        <v>13</v>
      </c>
      <c r="J21" s="60">
        <f t="shared" si="4"/>
        <v>12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48</v>
      </c>
      <c r="C23" s="17">
        <f t="shared" ref="C23:C39" si="5">(B23/$B$40)*1000</f>
        <v>2.606995437757984</v>
      </c>
      <c r="D23" s="33">
        <v>17</v>
      </c>
      <c r="E23" s="33">
        <v>2</v>
      </c>
      <c r="F23" s="33">
        <v>16</v>
      </c>
      <c r="G23" s="33">
        <v>14</v>
      </c>
      <c r="H23" s="33">
        <v>16</v>
      </c>
      <c r="I23" s="33">
        <v>10</v>
      </c>
      <c r="J23" s="33">
        <v>38</v>
      </c>
      <c r="K23" s="33"/>
      <c r="L23" s="33"/>
      <c r="M23" s="33"/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15</v>
      </c>
      <c r="C24" s="17">
        <f t="shared" si="5"/>
        <v>0.8146860742993699</v>
      </c>
      <c r="D24" s="34">
        <v>10</v>
      </c>
      <c r="E24" s="45">
        <v>1</v>
      </c>
      <c r="F24" s="45">
        <v>7</v>
      </c>
      <c r="G24" s="34">
        <v>7</v>
      </c>
      <c r="H24" s="34"/>
      <c r="I24" s="34">
        <v>3</v>
      </c>
      <c r="J24" s="34">
        <v>12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5.4312404953291329E-2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0.10862480990658266</v>
      </c>
      <c r="D29" s="34"/>
      <c r="E29" s="45"/>
      <c r="F29" s="45">
        <v>1</v>
      </c>
      <c r="G29" s="34">
        <v>1</v>
      </c>
      <c r="H29" s="34"/>
      <c r="I29" s="34">
        <v>2</v>
      </c>
      <c r="J29" s="34"/>
      <c r="K29" s="34"/>
      <c r="L29" s="34"/>
      <c r="M29" s="34"/>
      <c r="N29" s="40">
        <v>1</v>
      </c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6</v>
      </c>
      <c r="C31" s="17">
        <f t="shared" si="5"/>
        <v>0.325874429719748</v>
      </c>
      <c r="D31" s="34">
        <v>1</v>
      </c>
      <c r="E31" s="45"/>
      <c r="F31" s="45">
        <v>1</v>
      </c>
      <c r="G31" s="34">
        <v>3</v>
      </c>
      <c r="H31" s="34">
        <v>2</v>
      </c>
      <c r="I31" s="34">
        <v>6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8</v>
      </c>
      <c r="C32" s="17">
        <f t="shared" si="5"/>
        <v>0.43449923962633064</v>
      </c>
      <c r="D32" s="34">
        <v>1</v>
      </c>
      <c r="E32" s="45"/>
      <c r="F32" s="45">
        <v>4</v>
      </c>
      <c r="G32" s="34">
        <v>1</v>
      </c>
      <c r="H32" s="34">
        <v>3</v>
      </c>
      <c r="I32" s="34">
        <v>2</v>
      </c>
      <c r="J32" s="34">
        <v>6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16</v>
      </c>
      <c r="C34" s="17">
        <f t="shared" si="5"/>
        <v>0.86899847925266127</v>
      </c>
      <c r="D34" s="34">
        <v>8</v>
      </c>
      <c r="E34" s="45">
        <v>1</v>
      </c>
      <c r="F34" s="45">
        <v>5</v>
      </c>
      <c r="G34" s="34">
        <v>8</v>
      </c>
      <c r="H34" s="34">
        <v>2</v>
      </c>
      <c r="I34" s="34">
        <v>9</v>
      </c>
      <c r="J34" s="34">
        <v>6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5.4312404953291329E-2</v>
      </c>
      <c r="D36" s="34">
        <v>1</v>
      </c>
      <c r="E36" s="45"/>
      <c r="F36" s="45"/>
      <c r="G36" s="34">
        <v>1</v>
      </c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4</v>
      </c>
      <c r="C37" s="17">
        <f t="shared" si="5"/>
        <v>0.21724961981316532</v>
      </c>
      <c r="D37" s="34"/>
      <c r="E37" s="45"/>
      <c r="F37" s="45">
        <v>1</v>
      </c>
      <c r="G37" s="34">
        <v>3</v>
      </c>
      <c r="H37" s="34"/>
      <c r="I37" s="34"/>
      <c r="J37" s="34">
        <v>4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0.325874429719748</v>
      </c>
      <c r="D38" s="34">
        <v>1</v>
      </c>
      <c r="E38" s="45">
        <v>1</v>
      </c>
      <c r="F38" s="45">
        <v>3</v>
      </c>
      <c r="G38" s="34">
        <v>1</v>
      </c>
      <c r="H38" s="34">
        <v>1</v>
      </c>
      <c r="I38" s="34">
        <v>4</v>
      </c>
      <c r="J38" s="34">
        <v>2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17</v>
      </c>
      <c r="C39" s="17">
        <f t="shared" si="5"/>
        <v>0.92331088420595264</v>
      </c>
      <c r="D39" s="34">
        <v>1</v>
      </c>
      <c r="E39" s="45"/>
      <c r="F39" s="45">
        <v>1</v>
      </c>
      <c r="G39" s="34">
        <v>11</v>
      </c>
      <c r="H39" s="34">
        <v>5</v>
      </c>
      <c r="I39" s="34">
        <v>1</v>
      </c>
      <c r="J39" s="34">
        <v>16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18412</v>
      </c>
      <c r="C40" s="24"/>
      <c r="D40" s="23">
        <v>8966</v>
      </c>
      <c r="E40" s="23">
        <v>6710</v>
      </c>
      <c r="F40" s="23">
        <v>4683</v>
      </c>
      <c r="G40" s="23">
        <v>4734</v>
      </c>
      <c r="H40" s="23">
        <v>2285</v>
      </c>
      <c r="I40" s="23">
        <v>14322</v>
      </c>
      <c r="J40" s="23">
        <v>3681</v>
      </c>
      <c r="K40" s="23">
        <v>237</v>
      </c>
      <c r="L40" s="23">
        <v>172</v>
      </c>
      <c r="M40" s="23"/>
      <c r="N40" s="25">
        <v>1903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68" priority="6" stopIfTrue="1" operator="equal">
      <formula>0</formula>
    </cfRule>
  </conditionalFormatting>
  <conditionalFormatting sqref="D17:N20">
    <cfRule type="cellIs" dxfId="67" priority="1" stopIfTrue="1" operator="equal">
      <formula>0</formula>
    </cfRule>
  </conditionalFormatting>
  <conditionalFormatting sqref="D23:N39">
    <cfRule type="cellIs" dxfId="66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34</v>
      </c>
      <c r="C8" s="61">
        <f>(B8/$B$40)*1000</f>
        <v>6.4565134827193313</v>
      </c>
      <c r="D8" s="60">
        <f t="shared" ref="D8:N8" si="0">(SUM(D23:D39))+D15+D21</f>
        <v>10</v>
      </c>
      <c r="E8" s="60">
        <f t="shared" si="0"/>
        <v>8</v>
      </c>
      <c r="F8" s="60">
        <f t="shared" si="0"/>
        <v>11</v>
      </c>
      <c r="G8" s="60">
        <f t="shared" si="0"/>
        <v>8</v>
      </c>
      <c r="H8" s="60">
        <f t="shared" si="0"/>
        <v>7</v>
      </c>
      <c r="I8" s="60">
        <f t="shared" si="0"/>
        <v>30</v>
      </c>
      <c r="J8" s="60">
        <f t="shared" si="0"/>
        <v>1</v>
      </c>
      <c r="K8" s="60">
        <f t="shared" si="0"/>
        <v>1</v>
      </c>
      <c r="L8" s="60">
        <f t="shared" si="0"/>
        <v>0</v>
      </c>
      <c r="M8" s="60">
        <f t="shared" si="0"/>
        <v>2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0.5696923661222939</v>
      </c>
      <c r="D11" s="33"/>
      <c r="E11" s="33">
        <v>1</v>
      </c>
      <c r="F11" s="33"/>
      <c r="G11" s="33">
        <v>1</v>
      </c>
      <c r="H11" s="33">
        <v>1</v>
      </c>
      <c r="I11" s="33">
        <v>2</v>
      </c>
      <c r="J11" s="44"/>
      <c r="K11" s="44">
        <v>1</v>
      </c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</v>
      </c>
      <c r="C13" s="17">
        <f>(B13/$B$40)*1000</f>
        <v>0.5696923661222939</v>
      </c>
      <c r="D13" s="34"/>
      <c r="E13" s="34">
        <v>2</v>
      </c>
      <c r="F13" s="34"/>
      <c r="G13" s="34"/>
      <c r="H13" s="34">
        <v>1</v>
      </c>
      <c r="I13" s="34">
        <v>3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6</v>
      </c>
      <c r="C15" s="61">
        <f>(B15/B40)*1000</f>
        <v>1.1393847322445878</v>
      </c>
      <c r="D15" s="60">
        <f t="shared" ref="D15:N15" si="2">SUM(D11:D14)</f>
        <v>0</v>
      </c>
      <c r="E15" s="60">
        <f t="shared" si="2"/>
        <v>3</v>
      </c>
      <c r="F15" s="60">
        <f t="shared" si="2"/>
        <v>0</v>
      </c>
      <c r="G15" s="60">
        <f t="shared" si="2"/>
        <v>1</v>
      </c>
      <c r="H15" s="60">
        <f t="shared" si="2"/>
        <v>2</v>
      </c>
      <c r="I15" s="60">
        <f t="shared" si="2"/>
        <v>5</v>
      </c>
      <c r="J15" s="60">
        <f t="shared" si="2"/>
        <v>0</v>
      </c>
      <c r="K15" s="60">
        <f t="shared" si="2"/>
        <v>1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0.5696923661222939</v>
      </c>
      <c r="D18" s="34"/>
      <c r="E18" s="34">
        <v>3</v>
      </c>
      <c r="F18" s="34"/>
      <c r="G18" s="34"/>
      <c r="H18" s="34"/>
      <c r="I18" s="34">
        <v>3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0.37979491074819599</v>
      </c>
      <c r="D19" s="34">
        <v>1</v>
      </c>
      <c r="E19" s="34"/>
      <c r="F19" s="34">
        <v>1</v>
      </c>
      <c r="G19" s="34">
        <v>1</v>
      </c>
      <c r="H19" s="34"/>
      <c r="I19" s="34">
        <v>1</v>
      </c>
      <c r="J19" s="34"/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0.189897455374098</v>
      </c>
      <c r="D20" s="34"/>
      <c r="E20" s="34"/>
      <c r="F20" s="34">
        <v>1</v>
      </c>
      <c r="G20" s="34"/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1.1393847322445878</v>
      </c>
      <c r="D21" s="60">
        <f>SUM(D17:D20)</f>
        <v>1</v>
      </c>
      <c r="E21" s="60">
        <f t="shared" ref="E21:N21" si="4">SUM(E17:E20)</f>
        <v>3</v>
      </c>
      <c r="F21" s="60">
        <f t="shared" si="4"/>
        <v>2</v>
      </c>
      <c r="G21" s="60">
        <f t="shared" si="4"/>
        <v>1</v>
      </c>
      <c r="H21" s="60">
        <f t="shared" si="4"/>
        <v>0</v>
      </c>
      <c r="I21" s="60">
        <f t="shared" si="4"/>
        <v>5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</v>
      </c>
      <c r="C23" s="17">
        <f t="shared" ref="C23:C39" si="5">(B23/$B$40)*1000</f>
        <v>0.75958982149639198</v>
      </c>
      <c r="D23" s="33">
        <v>1</v>
      </c>
      <c r="E23" s="33">
        <v>1</v>
      </c>
      <c r="F23" s="33"/>
      <c r="G23" s="33">
        <v>2</v>
      </c>
      <c r="H23" s="33">
        <v>1</v>
      </c>
      <c r="I23" s="33">
        <v>3</v>
      </c>
      <c r="J23" s="33"/>
      <c r="K23" s="33"/>
      <c r="L23" s="33"/>
      <c r="M23" s="33">
        <v>1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0.189897455374098</v>
      </c>
      <c r="D25" s="34">
        <v>1</v>
      </c>
      <c r="E25" s="45"/>
      <c r="F25" s="45"/>
      <c r="G25" s="34">
        <v>1</v>
      </c>
      <c r="H25" s="34"/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15</v>
      </c>
      <c r="C34" s="17">
        <f t="shared" si="5"/>
        <v>2.8484618306114697</v>
      </c>
      <c r="D34" s="34">
        <v>7</v>
      </c>
      <c r="E34" s="45">
        <v>1</v>
      </c>
      <c r="F34" s="45">
        <v>9</v>
      </c>
      <c r="G34" s="34">
        <v>3</v>
      </c>
      <c r="H34" s="34">
        <v>2</v>
      </c>
      <c r="I34" s="34">
        <v>15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0.189897455374098</v>
      </c>
      <c r="D38" s="34"/>
      <c r="E38" s="45"/>
      <c r="F38" s="45"/>
      <c r="G38" s="34"/>
      <c r="H38" s="34">
        <v>1</v>
      </c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0.189897455374098</v>
      </c>
      <c r="D39" s="34"/>
      <c r="E39" s="45"/>
      <c r="F39" s="45"/>
      <c r="G39" s="34"/>
      <c r="H39" s="34">
        <v>1</v>
      </c>
      <c r="I39" s="34"/>
      <c r="J39" s="34">
        <v>1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5266</v>
      </c>
      <c r="C40" s="24"/>
      <c r="D40" s="23">
        <v>2534</v>
      </c>
      <c r="E40" s="23">
        <v>1843</v>
      </c>
      <c r="F40" s="23">
        <v>1326</v>
      </c>
      <c r="G40" s="23">
        <v>1388</v>
      </c>
      <c r="H40" s="23">
        <v>709</v>
      </c>
      <c r="I40" s="23">
        <v>5007</v>
      </c>
      <c r="J40" s="23">
        <v>153</v>
      </c>
      <c r="K40" s="23">
        <v>56</v>
      </c>
      <c r="L40" s="23">
        <v>50</v>
      </c>
      <c r="M40" s="23"/>
      <c r="N40" s="25">
        <v>551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65" priority="6" stopIfTrue="1" operator="equal">
      <formula>0</formula>
    </cfRule>
  </conditionalFormatting>
  <conditionalFormatting sqref="D17:N20">
    <cfRule type="cellIs" dxfId="64" priority="1" stopIfTrue="1" operator="equal">
      <formula>0</formula>
    </cfRule>
  </conditionalFormatting>
  <conditionalFormatting sqref="D23:N39">
    <cfRule type="cellIs" dxfId="63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7" width="6.42578125" bestFit="1" customWidth="1"/>
    <col min="8" max="8" width="6.42578125" customWidth="1"/>
    <col min="9" max="9" width="7.42578125" bestFit="1" customWidth="1"/>
    <col min="10" max="10" width="6.42578125" bestFit="1" customWidth="1"/>
    <col min="11" max="11" width="12" customWidth="1"/>
    <col min="12" max="12" width="6.5703125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853</v>
      </c>
      <c r="C8" s="61">
        <f>(B8/$B$40)*1000</f>
        <v>7.0897817377861267</v>
      </c>
      <c r="D8" s="60">
        <f t="shared" ref="D8:N8" si="0">(SUM(D23:D39))+D15+D21</f>
        <v>313</v>
      </c>
      <c r="E8" s="60">
        <f t="shared" si="0"/>
        <v>75</v>
      </c>
      <c r="F8" s="60">
        <f t="shared" si="0"/>
        <v>198</v>
      </c>
      <c r="G8" s="60">
        <f t="shared" si="0"/>
        <v>370</v>
      </c>
      <c r="H8" s="60">
        <f t="shared" si="0"/>
        <v>210</v>
      </c>
      <c r="I8" s="60">
        <f t="shared" si="0"/>
        <v>373</v>
      </c>
      <c r="J8" s="60">
        <f t="shared" si="0"/>
        <v>453</v>
      </c>
      <c r="K8" s="60">
        <f t="shared" si="0"/>
        <v>0</v>
      </c>
      <c r="L8" s="60">
        <f t="shared" si="0"/>
        <v>9</v>
      </c>
      <c r="M8" s="60">
        <f t="shared" si="0"/>
        <v>18</v>
      </c>
      <c r="N8" s="62">
        <f t="shared" si="0"/>
        <v>28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51</v>
      </c>
      <c r="C11" s="17">
        <f>(B11/$B$40)*1000</f>
        <v>0.42389081902355502</v>
      </c>
      <c r="D11" s="33">
        <v>13</v>
      </c>
      <c r="E11" s="33">
        <v>5</v>
      </c>
      <c r="F11" s="33">
        <v>6</v>
      </c>
      <c r="G11" s="33">
        <v>25</v>
      </c>
      <c r="H11" s="33">
        <v>15</v>
      </c>
      <c r="I11" s="33">
        <v>16</v>
      </c>
      <c r="J11" s="44">
        <v>35</v>
      </c>
      <c r="K11" s="44"/>
      <c r="L11" s="44"/>
      <c r="M11" s="44"/>
      <c r="N11" s="42">
        <v>2</v>
      </c>
    </row>
    <row r="12" spans="1:14" s="2" customFormat="1" x14ac:dyDescent="0.2">
      <c r="A12" s="21" t="s">
        <v>16</v>
      </c>
      <c r="B12" s="16">
        <f t="shared" ref="B12:B14" si="1">SUM(E12:H12)</f>
        <v>3</v>
      </c>
      <c r="C12" s="17">
        <f>(B12/$B$40)*1000</f>
        <v>2.4934754060209119E-2</v>
      </c>
      <c r="D12" s="34"/>
      <c r="E12" s="34"/>
      <c r="F12" s="34"/>
      <c r="G12" s="34">
        <v>2</v>
      </c>
      <c r="H12" s="34">
        <v>1</v>
      </c>
      <c r="I12" s="34">
        <v>2</v>
      </c>
      <c r="J12" s="45">
        <v>1</v>
      </c>
      <c r="K12" s="45"/>
      <c r="L12" s="45"/>
      <c r="M12" s="45"/>
      <c r="N12" s="43">
        <v>1</v>
      </c>
    </row>
    <row r="13" spans="1:14" s="2" customFormat="1" x14ac:dyDescent="0.2">
      <c r="A13" s="21" t="s">
        <v>18</v>
      </c>
      <c r="B13" s="16">
        <f t="shared" si="1"/>
        <v>5</v>
      </c>
      <c r="C13" s="17">
        <f>(B13/$B$40)*1000</f>
        <v>4.1557923433681865E-2</v>
      </c>
      <c r="D13" s="34"/>
      <c r="E13" s="34">
        <v>2</v>
      </c>
      <c r="F13" s="34">
        <v>1</v>
      </c>
      <c r="G13" s="34">
        <v>1</v>
      </c>
      <c r="H13" s="34">
        <v>1</v>
      </c>
      <c r="I13" s="34">
        <v>3</v>
      </c>
      <c r="J13" s="45">
        <v>2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11</v>
      </c>
      <c r="C14" s="17">
        <f>(B14/$B$40)*1000</f>
        <v>9.1427431554100103E-2</v>
      </c>
      <c r="D14" s="34">
        <v>1</v>
      </c>
      <c r="E14" s="34"/>
      <c r="F14" s="34">
        <v>3</v>
      </c>
      <c r="G14" s="34">
        <v>5</v>
      </c>
      <c r="H14" s="34">
        <v>3</v>
      </c>
      <c r="I14" s="34">
        <v>1</v>
      </c>
      <c r="J14" s="45">
        <v>10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70</v>
      </c>
      <c r="C15" s="61">
        <f>(B15/B40)*1000</f>
        <v>0.58181092807154611</v>
      </c>
      <c r="D15" s="60">
        <f t="shared" ref="D15:N15" si="2">SUM(D11:D14)</f>
        <v>14</v>
      </c>
      <c r="E15" s="60">
        <f t="shared" si="2"/>
        <v>7</v>
      </c>
      <c r="F15" s="60">
        <f t="shared" si="2"/>
        <v>10</v>
      </c>
      <c r="G15" s="60">
        <f t="shared" si="2"/>
        <v>33</v>
      </c>
      <c r="H15" s="60">
        <f t="shared" si="2"/>
        <v>20</v>
      </c>
      <c r="I15" s="60">
        <f t="shared" si="2"/>
        <v>22</v>
      </c>
      <c r="J15" s="60">
        <f t="shared" si="2"/>
        <v>48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3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4</v>
      </c>
      <c r="C17" s="17">
        <f>(B17/$B$40)*1000</f>
        <v>3.3246338746945492E-2</v>
      </c>
      <c r="D17" s="34"/>
      <c r="E17" s="34"/>
      <c r="F17" s="34">
        <v>3</v>
      </c>
      <c r="G17" s="34">
        <v>1</v>
      </c>
      <c r="H17" s="34"/>
      <c r="I17" s="34"/>
      <c r="J17" s="34">
        <v>4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42</v>
      </c>
      <c r="C18" s="17">
        <f>(B18/$B$40)*1000</f>
        <v>0.34908655684292772</v>
      </c>
      <c r="D18" s="34">
        <v>6</v>
      </c>
      <c r="E18" s="34">
        <v>6</v>
      </c>
      <c r="F18" s="34">
        <v>5</v>
      </c>
      <c r="G18" s="34">
        <v>22</v>
      </c>
      <c r="H18" s="34">
        <v>9</v>
      </c>
      <c r="I18" s="34">
        <v>16</v>
      </c>
      <c r="J18" s="34">
        <v>26</v>
      </c>
      <c r="K18" s="34"/>
      <c r="L18" s="34"/>
      <c r="M18" s="34"/>
      <c r="N18" s="40">
        <v>1</v>
      </c>
    </row>
    <row r="19" spans="1:14" s="2" customFormat="1" x14ac:dyDescent="0.2">
      <c r="A19" s="21" t="s">
        <v>24</v>
      </c>
      <c r="B19" s="16">
        <f t="shared" si="3"/>
        <v>255</v>
      </c>
      <c r="C19" s="17">
        <f>(B19/$B$40)*1000</f>
        <v>2.1194540951177752</v>
      </c>
      <c r="D19" s="34">
        <v>134</v>
      </c>
      <c r="E19" s="34">
        <v>19</v>
      </c>
      <c r="F19" s="34">
        <v>51</v>
      </c>
      <c r="G19" s="34">
        <v>115</v>
      </c>
      <c r="H19" s="34">
        <v>70</v>
      </c>
      <c r="I19" s="34">
        <v>120</v>
      </c>
      <c r="J19" s="34">
        <v>129</v>
      </c>
      <c r="K19" s="34"/>
      <c r="L19" s="34">
        <v>3</v>
      </c>
      <c r="M19" s="34">
        <v>3</v>
      </c>
      <c r="N19" s="40">
        <v>2</v>
      </c>
    </row>
    <row r="20" spans="1:14" s="2" customFormat="1" x14ac:dyDescent="0.2">
      <c r="A20" s="21" t="s">
        <v>25</v>
      </c>
      <c r="B20" s="16">
        <f t="shared" si="3"/>
        <v>27</v>
      </c>
      <c r="C20" s="17">
        <f>(B20/$B$40)*1000</f>
        <v>0.2244127865418821</v>
      </c>
      <c r="D20" s="34"/>
      <c r="E20" s="34">
        <v>3</v>
      </c>
      <c r="F20" s="34">
        <v>2</v>
      </c>
      <c r="G20" s="34">
        <v>17</v>
      </c>
      <c r="H20" s="34">
        <v>5</v>
      </c>
      <c r="I20" s="34">
        <v>6</v>
      </c>
      <c r="J20" s="34">
        <v>20</v>
      </c>
      <c r="K20" s="34"/>
      <c r="L20" s="34"/>
      <c r="M20" s="34">
        <v>1</v>
      </c>
      <c r="N20" s="40">
        <v>1</v>
      </c>
    </row>
    <row r="21" spans="1:14" s="2" customFormat="1" ht="12" x14ac:dyDescent="0.2">
      <c r="A21" s="63" t="s">
        <v>26</v>
      </c>
      <c r="B21" s="60">
        <f>SUM(B17:B20)</f>
        <v>328</v>
      </c>
      <c r="C21" s="61">
        <f>(B21/$B$40)*1000</f>
        <v>2.7261997772495303</v>
      </c>
      <c r="D21" s="60">
        <f>SUM(D17:D20)</f>
        <v>140</v>
      </c>
      <c r="E21" s="60">
        <f t="shared" ref="E21:N21" si="4">SUM(E17:E20)</f>
        <v>28</v>
      </c>
      <c r="F21" s="60">
        <f t="shared" si="4"/>
        <v>61</v>
      </c>
      <c r="G21" s="60">
        <f t="shared" si="4"/>
        <v>155</v>
      </c>
      <c r="H21" s="60">
        <f t="shared" si="4"/>
        <v>84</v>
      </c>
      <c r="I21" s="60">
        <f t="shared" si="4"/>
        <v>142</v>
      </c>
      <c r="J21" s="60">
        <f t="shared" si="4"/>
        <v>179</v>
      </c>
      <c r="K21" s="60">
        <f t="shared" si="4"/>
        <v>0</v>
      </c>
      <c r="L21" s="60">
        <f t="shared" si="4"/>
        <v>3</v>
      </c>
      <c r="M21" s="60">
        <f t="shared" si="4"/>
        <v>4</v>
      </c>
      <c r="N21" s="65">
        <f t="shared" si="4"/>
        <v>4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106</v>
      </c>
      <c r="C23" s="17">
        <f t="shared" ref="C23:C39" si="5">(B23/$B$40)*1000</f>
        <v>0.88102797679405553</v>
      </c>
      <c r="D23" s="33">
        <v>24</v>
      </c>
      <c r="E23" s="33">
        <v>10</v>
      </c>
      <c r="F23" s="33">
        <v>32</v>
      </c>
      <c r="G23" s="33">
        <v>45</v>
      </c>
      <c r="H23" s="33">
        <v>19</v>
      </c>
      <c r="I23" s="33">
        <v>51</v>
      </c>
      <c r="J23" s="33">
        <v>53</v>
      </c>
      <c r="K23" s="33"/>
      <c r="L23" s="33">
        <v>2</v>
      </c>
      <c r="M23" s="33"/>
      <c r="N23" s="39">
        <v>5</v>
      </c>
    </row>
    <row r="24" spans="1:14" s="2" customFormat="1" x14ac:dyDescent="0.2">
      <c r="A24" s="21" t="s">
        <v>29</v>
      </c>
      <c r="B24" s="16">
        <f t="shared" ref="B24:B39" si="6">SUM(E24:H24)</f>
        <v>22</v>
      </c>
      <c r="C24" s="17">
        <f t="shared" si="5"/>
        <v>0.18285486310820021</v>
      </c>
      <c r="D24" s="34">
        <v>5</v>
      </c>
      <c r="E24" s="45"/>
      <c r="F24" s="45">
        <v>9</v>
      </c>
      <c r="G24" s="34">
        <v>6</v>
      </c>
      <c r="H24" s="34">
        <v>7</v>
      </c>
      <c r="I24" s="34">
        <v>3</v>
      </c>
      <c r="J24" s="34">
        <v>13</v>
      </c>
      <c r="K24" s="34"/>
      <c r="L24" s="34"/>
      <c r="M24" s="34">
        <v>6</v>
      </c>
      <c r="N24" s="40"/>
    </row>
    <row r="25" spans="1:14" s="2" customFormat="1" x14ac:dyDescent="0.2">
      <c r="A25" s="21" t="s">
        <v>30</v>
      </c>
      <c r="B25" s="16">
        <f t="shared" si="6"/>
        <v>7</v>
      </c>
      <c r="C25" s="17">
        <f t="shared" si="5"/>
        <v>5.8181092807154611E-2</v>
      </c>
      <c r="D25" s="34"/>
      <c r="E25" s="45"/>
      <c r="F25" s="45"/>
      <c r="G25" s="34"/>
      <c r="H25" s="34">
        <v>7</v>
      </c>
      <c r="I25" s="34">
        <v>7</v>
      </c>
      <c r="J25" s="34"/>
      <c r="K25" s="34"/>
      <c r="L25" s="34"/>
      <c r="M25" s="34"/>
      <c r="N25" s="40">
        <v>1</v>
      </c>
    </row>
    <row r="26" spans="1:14" s="2" customFormat="1" x14ac:dyDescent="0.2">
      <c r="A26" s="21" t="s">
        <v>31</v>
      </c>
      <c r="B26" s="16">
        <f t="shared" si="6"/>
        <v>4</v>
      </c>
      <c r="C26" s="17">
        <f t="shared" si="5"/>
        <v>3.3246338746945492E-2</v>
      </c>
      <c r="D26" s="34">
        <v>2</v>
      </c>
      <c r="E26" s="45"/>
      <c r="F26" s="45"/>
      <c r="G26" s="34">
        <v>1</v>
      </c>
      <c r="H26" s="34">
        <v>3</v>
      </c>
      <c r="I26" s="34">
        <v>2</v>
      </c>
      <c r="J26" s="34">
        <v>2</v>
      </c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8.311584686736373E-3</v>
      </c>
      <c r="D29" s="34"/>
      <c r="E29" s="45"/>
      <c r="F29" s="45">
        <v>1</v>
      </c>
      <c r="G29" s="34"/>
      <c r="H29" s="34"/>
      <c r="I29" s="34"/>
      <c r="J29" s="34">
        <v>1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14</v>
      </c>
      <c r="C31" s="17">
        <f t="shared" si="5"/>
        <v>0.11636218561430922</v>
      </c>
      <c r="D31" s="34">
        <v>6</v>
      </c>
      <c r="E31" s="45">
        <v>2</v>
      </c>
      <c r="F31" s="45">
        <v>2</v>
      </c>
      <c r="G31" s="34">
        <v>3</v>
      </c>
      <c r="H31" s="34">
        <v>7</v>
      </c>
      <c r="I31" s="34">
        <v>9</v>
      </c>
      <c r="J31" s="34">
        <v>5</v>
      </c>
      <c r="K31" s="34"/>
      <c r="L31" s="34"/>
      <c r="M31" s="34"/>
      <c r="N31" s="40">
        <v>1</v>
      </c>
    </row>
    <row r="32" spans="1:14" s="2" customFormat="1" x14ac:dyDescent="0.2">
      <c r="A32" s="21" t="s">
        <v>37</v>
      </c>
      <c r="B32" s="16">
        <f t="shared" si="6"/>
        <v>22</v>
      </c>
      <c r="C32" s="17">
        <f t="shared" si="5"/>
        <v>0.18285486310820021</v>
      </c>
      <c r="D32" s="34">
        <v>7</v>
      </c>
      <c r="E32" s="45">
        <v>2</v>
      </c>
      <c r="F32" s="45">
        <v>5</v>
      </c>
      <c r="G32" s="34">
        <v>12</v>
      </c>
      <c r="H32" s="34">
        <v>3</v>
      </c>
      <c r="I32" s="34">
        <v>14</v>
      </c>
      <c r="J32" s="34">
        <v>8</v>
      </c>
      <c r="K32" s="34"/>
      <c r="L32" s="34"/>
      <c r="M32" s="34"/>
      <c r="N32" s="40">
        <v>2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202</v>
      </c>
      <c r="C34" s="17">
        <f t="shared" si="5"/>
        <v>1.6789401067207472</v>
      </c>
      <c r="D34" s="34">
        <v>103</v>
      </c>
      <c r="E34" s="45">
        <v>23</v>
      </c>
      <c r="F34" s="45">
        <v>61</v>
      </c>
      <c r="G34" s="34">
        <v>82</v>
      </c>
      <c r="H34" s="34">
        <v>36</v>
      </c>
      <c r="I34" s="34">
        <v>99</v>
      </c>
      <c r="J34" s="34">
        <v>96</v>
      </c>
      <c r="K34" s="34"/>
      <c r="L34" s="34">
        <v>4</v>
      </c>
      <c r="M34" s="34">
        <v>3</v>
      </c>
      <c r="N34" s="40">
        <v>6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3</v>
      </c>
      <c r="C36" s="17">
        <f t="shared" si="5"/>
        <v>2.4934754060209119E-2</v>
      </c>
      <c r="D36" s="34"/>
      <c r="E36" s="45"/>
      <c r="F36" s="45"/>
      <c r="G36" s="34">
        <v>1</v>
      </c>
      <c r="H36" s="34">
        <v>2</v>
      </c>
      <c r="I36" s="34">
        <v>1</v>
      </c>
      <c r="J36" s="34">
        <v>2</v>
      </c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19</v>
      </c>
      <c r="C37" s="17">
        <f t="shared" si="5"/>
        <v>0.15792010904799111</v>
      </c>
      <c r="D37" s="34">
        <v>2</v>
      </c>
      <c r="E37" s="45"/>
      <c r="F37" s="45">
        <v>1</v>
      </c>
      <c r="G37" s="34">
        <v>9</v>
      </c>
      <c r="H37" s="34">
        <v>9</v>
      </c>
      <c r="I37" s="34">
        <v>4</v>
      </c>
      <c r="J37" s="34">
        <v>15</v>
      </c>
      <c r="K37" s="34"/>
      <c r="L37" s="34"/>
      <c r="M37" s="34"/>
      <c r="N37" s="40">
        <v>1</v>
      </c>
    </row>
    <row r="38" spans="1:14" s="2" customFormat="1" x14ac:dyDescent="0.2">
      <c r="A38" s="21" t="s">
        <v>42</v>
      </c>
      <c r="B38" s="16">
        <f t="shared" si="6"/>
        <v>34</v>
      </c>
      <c r="C38" s="17">
        <f t="shared" si="5"/>
        <v>0.28259387934903674</v>
      </c>
      <c r="D38" s="34">
        <v>5</v>
      </c>
      <c r="E38" s="45">
        <v>3</v>
      </c>
      <c r="F38" s="45">
        <v>14</v>
      </c>
      <c r="G38" s="34">
        <v>12</v>
      </c>
      <c r="H38" s="34">
        <v>5</v>
      </c>
      <c r="I38" s="34">
        <v>16</v>
      </c>
      <c r="J38" s="34">
        <v>14</v>
      </c>
      <c r="K38" s="34"/>
      <c r="L38" s="34"/>
      <c r="M38" s="34">
        <v>4</v>
      </c>
      <c r="N38" s="40">
        <v>3</v>
      </c>
    </row>
    <row r="39" spans="1:14" s="2" customFormat="1" x14ac:dyDescent="0.2">
      <c r="A39" s="21" t="s">
        <v>43</v>
      </c>
      <c r="B39" s="16">
        <f t="shared" si="6"/>
        <v>21</v>
      </c>
      <c r="C39" s="17">
        <f t="shared" si="5"/>
        <v>0.17454327842146386</v>
      </c>
      <c r="D39" s="34">
        <v>5</v>
      </c>
      <c r="E39" s="45"/>
      <c r="F39" s="45">
        <v>2</v>
      </c>
      <c r="G39" s="34">
        <v>11</v>
      </c>
      <c r="H39" s="34">
        <v>8</v>
      </c>
      <c r="I39" s="34">
        <v>3</v>
      </c>
      <c r="J39" s="34">
        <v>17</v>
      </c>
      <c r="K39" s="34"/>
      <c r="L39" s="34"/>
      <c r="M39" s="34">
        <v>1</v>
      </c>
      <c r="N39" s="41">
        <v>2</v>
      </c>
    </row>
    <row r="40" spans="1:14" s="3" customFormat="1" ht="12" x14ac:dyDescent="0.2">
      <c r="A40" s="22" t="s">
        <v>52</v>
      </c>
      <c r="B40" s="23">
        <f>SUM(E40:H40)</f>
        <v>120314</v>
      </c>
      <c r="C40" s="24"/>
      <c r="D40" s="23">
        <v>59003</v>
      </c>
      <c r="E40" s="23">
        <v>42554</v>
      </c>
      <c r="F40" s="23">
        <v>30468</v>
      </c>
      <c r="G40" s="23">
        <v>31323</v>
      </c>
      <c r="H40" s="23">
        <v>15969</v>
      </c>
      <c r="I40" s="23">
        <v>88884</v>
      </c>
      <c r="J40" s="23">
        <v>18814</v>
      </c>
      <c r="K40" s="23">
        <v>704</v>
      </c>
      <c r="L40" s="23">
        <v>11912</v>
      </c>
      <c r="M40" s="23"/>
      <c r="N40" s="25">
        <v>9263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62" priority="6" stopIfTrue="1" operator="equal">
      <formula>0</formula>
    </cfRule>
  </conditionalFormatting>
  <conditionalFormatting sqref="D17:N20">
    <cfRule type="cellIs" dxfId="61" priority="1" stopIfTrue="1" operator="equal">
      <formula>0</formula>
    </cfRule>
  </conditionalFormatting>
  <conditionalFormatting sqref="D23:N39">
    <cfRule type="cellIs" dxfId="60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116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81</v>
      </c>
      <c r="C8" s="61">
        <f>(B8/$B$40)*1000</f>
        <v>28.481012658227847</v>
      </c>
      <c r="D8" s="60">
        <f t="shared" ref="D8:N8" si="0">(SUM(D23:D39))+D15+D21</f>
        <v>14</v>
      </c>
      <c r="E8" s="60">
        <f t="shared" si="0"/>
        <v>7</v>
      </c>
      <c r="F8" s="60">
        <f t="shared" si="0"/>
        <v>28</v>
      </c>
      <c r="G8" s="60">
        <f t="shared" si="0"/>
        <v>38</v>
      </c>
      <c r="H8" s="60">
        <f t="shared" si="0"/>
        <v>8</v>
      </c>
      <c r="I8" s="60">
        <f t="shared" si="0"/>
        <v>68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13</v>
      </c>
      <c r="N8" s="62">
        <f t="shared" si="0"/>
        <v>32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0.35161744022503516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0.35161744022503516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1.0548523206751055</v>
      </c>
      <c r="D18" s="34"/>
      <c r="E18" s="34">
        <v>1</v>
      </c>
      <c r="F18" s="34"/>
      <c r="G18" s="34">
        <v>2</v>
      </c>
      <c r="H18" s="34"/>
      <c r="I18" s="34">
        <v>2</v>
      </c>
      <c r="J18" s="34"/>
      <c r="K18" s="34"/>
      <c r="L18" s="34"/>
      <c r="M18" s="34">
        <v>1</v>
      </c>
      <c r="N18" s="40">
        <v>2</v>
      </c>
    </row>
    <row r="19" spans="1:14" s="2" customFormat="1" x14ac:dyDescent="0.2">
      <c r="A19" s="21" t="s">
        <v>24</v>
      </c>
      <c r="B19" s="16">
        <f t="shared" si="3"/>
        <v>11</v>
      </c>
      <c r="C19" s="17">
        <f>(B19/$B$40)*1000</f>
        <v>3.8677918424753868</v>
      </c>
      <c r="D19" s="34"/>
      <c r="E19" s="34"/>
      <c r="F19" s="34">
        <v>5</v>
      </c>
      <c r="G19" s="34">
        <v>6</v>
      </c>
      <c r="H19" s="34"/>
      <c r="I19" s="34">
        <v>7</v>
      </c>
      <c r="J19" s="34"/>
      <c r="K19" s="34"/>
      <c r="L19" s="34"/>
      <c r="M19" s="34">
        <v>4</v>
      </c>
      <c r="N19" s="40">
        <v>7</v>
      </c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14</v>
      </c>
      <c r="C21" s="61">
        <f>(B21/$B$40)*1000</f>
        <v>4.9226441631504922</v>
      </c>
      <c r="D21" s="60">
        <f>SUM(D17:D20)</f>
        <v>0</v>
      </c>
      <c r="E21" s="60">
        <f t="shared" ref="E21:N21" si="4">SUM(E17:E20)</f>
        <v>1</v>
      </c>
      <c r="F21" s="60">
        <f t="shared" si="4"/>
        <v>5</v>
      </c>
      <c r="G21" s="60">
        <f t="shared" si="4"/>
        <v>8</v>
      </c>
      <c r="H21" s="60">
        <f t="shared" si="4"/>
        <v>0</v>
      </c>
      <c r="I21" s="60">
        <f t="shared" si="4"/>
        <v>9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5</v>
      </c>
      <c r="N21" s="65">
        <f t="shared" si="4"/>
        <v>9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42</v>
      </c>
      <c r="C23" s="17">
        <f t="shared" ref="C23:C39" si="5">(B23/$B$40)*1000</f>
        <v>14.767932489451477</v>
      </c>
      <c r="D23" s="33">
        <v>10</v>
      </c>
      <c r="E23" s="33">
        <v>5</v>
      </c>
      <c r="F23" s="33">
        <v>13</v>
      </c>
      <c r="G23" s="33">
        <v>22</v>
      </c>
      <c r="H23" s="33">
        <v>2</v>
      </c>
      <c r="I23" s="33">
        <v>38</v>
      </c>
      <c r="J23" s="33"/>
      <c r="K23" s="33"/>
      <c r="L23" s="33"/>
      <c r="M23" s="33">
        <v>4</v>
      </c>
      <c r="N23" s="39">
        <v>15</v>
      </c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0.70323488045007032</v>
      </c>
      <c r="D25" s="34"/>
      <c r="E25" s="45"/>
      <c r="F25" s="45"/>
      <c r="G25" s="34"/>
      <c r="H25" s="34">
        <v>2</v>
      </c>
      <c r="I25" s="34">
        <v>1</v>
      </c>
      <c r="J25" s="34"/>
      <c r="K25" s="34"/>
      <c r="L25" s="34"/>
      <c r="M25" s="34">
        <v>1</v>
      </c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4</v>
      </c>
      <c r="C31" s="17">
        <f t="shared" si="5"/>
        <v>1.4064697609001406</v>
      </c>
      <c r="D31" s="34"/>
      <c r="E31" s="45"/>
      <c r="F31" s="45"/>
      <c r="G31" s="34"/>
      <c r="H31" s="34">
        <v>4</v>
      </c>
      <c r="I31" s="34">
        <v>2</v>
      </c>
      <c r="J31" s="34"/>
      <c r="K31" s="34"/>
      <c r="L31" s="34"/>
      <c r="M31" s="34">
        <v>2</v>
      </c>
      <c r="N31" s="40"/>
    </row>
    <row r="32" spans="1:14" s="2" customFormat="1" x14ac:dyDescent="0.2">
      <c r="A32" s="21" t="s">
        <v>37</v>
      </c>
      <c r="B32" s="16">
        <f t="shared" si="6"/>
        <v>6</v>
      </c>
      <c r="C32" s="17">
        <f t="shared" si="5"/>
        <v>2.109704641350211</v>
      </c>
      <c r="D32" s="34"/>
      <c r="E32" s="45">
        <v>1</v>
      </c>
      <c r="F32" s="45">
        <v>2</v>
      </c>
      <c r="G32" s="34">
        <v>3</v>
      </c>
      <c r="H32" s="34"/>
      <c r="I32" s="34">
        <v>5</v>
      </c>
      <c r="J32" s="34"/>
      <c r="K32" s="34"/>
      <c r="L32" s="34"/>
      <c r="M32" s="34">
        <v>1</v>
      </c>
      <c r="N32" s="40">
        <v>4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9</v>
      </c>
      <c r="C34" s="17">
        <f t="shared" si="5"/>
        <v>3.1645569620253164</v>
      </c>
      <c r="D34" s="34">
        <v>4</v>
      </c>
      <c r="E34" s="45"/>
      <c r="F34" s="45">
        <v>5</v>
      </c>
      <c r="G34" s="34">
        <v>4</v>
      </c>
      <c r="H34" s="34"/>
      <c r="I34" s="34">
        <v>9</v>
      </c>
      <c r="J34" s="34"/>
      <c r="K34" s="34"/>
      <c r="L34" s="34"/>
      <c r="M34" s="34"/>
      <c r="N34" s="40">
        <v>3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1.0548523206751055</v>
      </c>
      <c r="D38" s="34"/>
      <c r="E38" s="45"/>
      <c r="F38" s="45">
        <v>2</v>
      </c>
      <c r="G38" s="34">
        <v>1</v>
      </c>
      <c r="H38" s="34"/>
      <c r="I38" s="34">
        <v>3</v>
      </c>
      <c r="J38" s="34"/>
      <c r="K38" s="34"/>
      <c r="L38" s="34"/>
      <c r="M38" s="34"/>
      <c r="N38" s="40">
        <v>1</v>
      </c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1.25" customHeight="1" x14ac:dyDescent="0.2">
      <c r="A40" s="22" t="s">
        <v>52</v>
      </c>
      <c r="B40" s="23">
        <f>SUM(E40:H40)</f>
        <v>2844</v>
      </c>
      <c r="C40" s="24"/>
      <c r="D40" s="23">
        <v>1369</v>
      </c>
      <c r="E40" s="23">
        <v>1025</v>
      </c>
      <c r="F40" s="23">
        <v>709</v>
      </c>
      <c r="G40" s="23">
        <v>726</v>
      </c>
      <c r="H40" s="23">
        <v>384</v>
      </c>
      <c r="I40" s="23">
        <v>2698</v>
      </c>
      <c r="J40" s="23">
        <v>72</v>
      </c>
      <c r="K40" s="23">
        <v>63</v>
      </c>
      <c r="L40" s="23">
        <v>11</v>
      </c>
      <c r="M40" s="23"/>
      <c r="N40" s="25">
        <v>736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59" priority="6" stopIfTrue="1" operator="equal">
      <formula>0</formula>
    </cfRule>
  </conditionalFormatting>
  <conditionalFormatting sqref="D17:N20">
    <cfRule type="cellIs" dxfId="58" priority="1" stopIfTrue="1" operator="equal">
      <formula>0</formula>
    </cfRule>
  </conditionalFormatting>
  <conditionalFormatting sqref="D23:N39">
    <cfRule type="cellIs" dxfId="57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24</v>
      </c>
      <c r="C8" s="61">
        <f>(B8/$B$40)*1000</f>
        <v>13.274336283185841</v>
      </c>
      <c r="D8" s="60">
        <f t="shared" ref="D8:N8" si="0">(SUM(D23:D39))+D15+D21</f>
        <v>7</v>
      </c>
      <c r="E8" s="60">
        <f t="shared" si="0"/>
        <v>1</v>
      </c>
      <c r="F8" s="60">
        <f t="shared" si="0"/>
        <v>9</v>
      </c>
      <c r="G8" s="60">
        <f t="shared" si="0"/>
        <v>7</v>
      </c>
      <c r="H8" s="60">
        <f t="shared" si="0"/>
        <v>7</v>
      </c>
      <c r="I8" s="60">
        <f t="shared" si="0"/>
        <v>24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</v>
      </c>
      <c r="C11" s="17">
        <f>(B11/$B$40)*1000</f>
        <v>2.2123893805309733</v>
      </c>
      <c r="D11" s="33"/>
      <c r="E11" s="33">
        <v>1</v>
      </c>
      <c r="F11" s="33">
        <v>3</v>
      </c>
      <c r="G11" s="33"/>
      <c r="H11" s="33"/>
      <c r="I11" s="33">
        <v>4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</v>
      </c>
      <c r="C13" s="17">
        <f>(B13/$B$40)*1000</f>
        <v>1.6592920353982301</v>
      </c>
      <c r="D13" s="34">
        <v>1</v>
      </c>
      <c r="E13" s="34"/>
      <c r="F13" s="34"/>
      <c r="G13" s="34">
        <v>2</v>
      </c>
      <c r="H13" s="34">
        <v>1</v>
      </c>
      <c r="I13" s="34">
        <v>3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7</v>
      </c>
      <c r="C15" s="61">
        <f>(B15/B40)*1000</f>
        <v>3.8716814159292037</v>
      </c>
      <c r="D15" s="60">
        <f t="shared" ref="D15:N15" si="2">SUM(D11:D14)</f>
        <v>1</v>
      </c>
      <c r="E15" s="60">
        <f t="shared" si="2"/>
        <v>1</v>
      </c>
      <c r="F15" s="60">
        <f t="shared" si="2"/>
        <v>3</v>
      </c>
      <c r="G15" s="60">
        <f t="shared" si="2"/>
        <v>2</v>
      </c>
      <c r="H15" s="60">
        <f t="shared" si="2"/>
        <v>1</v>
      </c>
      <c r="I15" s="60">
        <f t="shared" si="2"/>
        <v>7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1.1061946902654867</v>
      </c>
      <c r="D19" s="34">
        <v>1</v>
      </c>
      <c r="E19" s="34"/>
      <c r="F19" s="34"/>
      <c r="G19" s="34">
        <v>1</v>
      </c>
      <c r="H19" s="34">
        <v>1</v>
      </c>
      <c r="I19" s="34">
        <v>2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1.1061946902654867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1</v>
      </c>
      <c r="I21" s="60">
        <f t="shared" si="4"/>
        <v>2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</v>
      </c>
      <c r="C23" s="17">
        <f t="shared" ref="C23:C39" si="5">(B23/$B$40)*1000</f>
        <v>2.7654867256637168</v>
      </c>
      <c r="D23" s="33"/>
      <c r="E23" s="33"/>
      <c r="F23" s="33">
        <v>3</v>
      </c>
      <c r="G23" s="33">
        <v>2</v>
      </c>
      <c r="H23" s="33"/>
      <c r="I23" s="33">
        <v>5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0.55309734513274333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9</v>
      </c>
      <c r="C34" s="17">
        <f t="shared" si="5"/>
        <v>4.9778761061946906</v>
      </c>
      <c r="D34" s="34">
        <v>5</v>
      </c>
      <c r="E34" s="45"/>
      <c r="F34" s="45">
        <v>3</v>
      </c>
      <c r="G34" s="34">
        <v>2</v>
      </c>
      <c r="H34" s="34">
        <v>4</v>
      </c>
      <c r="I34" s="34">
        <v>9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1808</v>
      </c>
      <c r="C40" s="24"/>
      <c r="D40" s="23">
        <v>881</v>
      </c>
      <c r="E40" s="23">
        <v>658</v>
      </c>
      <c r="F40" s="23">
        <v>460</v>
      </c>
      <c r="G40" s="23">
        <v>444</v>
      </c>
      <c r="H40" s="23">
        <v>246</v>
      </c>
      <c r="I40" s="23">
        <v>1736</v>
      </c>
      <c r="J40" s="23">
        <v>38</v>
      </c>
      <c r="K40" s="23">
        <v>19</v>
      </c>
      <c r="L40" s="23">
        <v>15</v>
      </c>
      <c r="M40" s="23"/>
      <c r="N40" s="25">
        <v>70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56" priority="6" stopIfTrue="1" operator="equal">
      <formula>0</formula>
    </cfRule>
  </conditionalFormatting>
  <conditionalFormatting sqref="D17:N20">
    <cfRule type="cellIs" dxfId="55" priority="1" stopIfTrue="1" operator="equal">
      <formula>0</formula>
    </cfRule>
  </conditionalFormatting>
  <conditionalFormatting sqref="D23:N39">
    <cfRule type="cellIs" dxfId="54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2.5510204081632653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1</v>
      </c>
      <c r="G8" s="60">
        <f t="shared" si="0"/>
        <v>0</v>
      </c>
      <c r="H8" s="60">
        <f t="shared" si="0"/>
        <v>0</v>
      </c>
      <c r="I8" s="60">
        <f t="shared" si="0"/>
        <v>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2.5510204081632653</v>
      </c>
      <c r="D32" s="34">
        <v>1</v>
      </c>
      <c r="E32" s="45"/>
      <c r="F32" s="45">
        <v>1</v>
      </c>
      <c r="G32" s="34"/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1.25" customHeight="1" x14ac:dyDescent="0.2">
      <c r="A40" s="22" t="s">
        <v>52</v>
      </c>
      <c r="B40" s="23">
        <f>SUM(E40:H40)</f>
        <v>392</v>
      </c>
      <c r="C40" s="24"/>
      <c r="D40" s="23">
        <v>183</v>
      </c>
      <c r="E40" s="23">
        <v>124</v>
      </c>
      <c r="F40" s="23">
        <v>98</v>
      </c>
      <c r="G40" s="23">
        <v>115</v>
      </c>
      <c r="H40" s="23">
        <v>55</v>
      </c>
      <c r="I40" s="23">
        <v>358</v>
      </c>
      <c r="J40" s="23">
        <v>8</v>
      </c>
      <c r="K40" s="23">
        <v>16</v>
      </c>
      <c r="L40" s="23">
        <v>10</v>
      </c>
      <c r="M40" s="23"/>
      <c r="N40" s="25">
        <v>19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53" priority="6" stopIfTrue="1" operator="equal">
      <formula>0</formula>
    </cfRule>
  </conditionalFormatting>
  <conditionalFormatting sqref="D17:N20">
    <cfRule type="cellIs" dxfId="52" priority="1" stopIfTrue="1" operator="equal">
      <formula>0</formula>
    </cfRule>
  </conditionalFormatting>
  <conditionalFormatting sqref="D23:N39">
    <cfRule type="cellIs" dxfId="51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7">
    <pageSetUpPr fitToPage="1"/>
  </sheetPr>
  <dimension ref="A1:N43"/>
  <sheetViews>
    <sheetView topLeftCell="A4" workbookViewId="0">
      <selection activeCell="B13" sqref="B1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15</v>
      </c>
      <c r="C8" s="61">
        <f>(B8/$B$40)*1000</f>
        <v>5.9008654602675064</v>
      </c>
      <c r="D8" s="60">
        <f t="shared" ref="D8:N8" si="0">(SUM(D23:D39))+D15+D21</f>
        <v>4</v>
      </c>
      <c r="E8" s="60">
        <f t="shared" si="0"/>
        <v>2</v>
      </c>
      <c r="F8" s="60">
        <f t="shared" si="0"/>
        <v>7</v>
      </c>
      <c r="G8" s="60">
        <f t="shared" si="0"/>
        <v>6</v>
      </c>
      <c r="H8" s="60">
        <f t="shared" si="0"/>
        <v>0</v>
      </c>
      <c r="I8" s="60">
        <f t="shared" si="0"/>
        <v>12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0.39339103068450038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0.39339103068450038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0.39339103068450038</v>
      </c>
      <c r="D19" s="34"/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0.39339103068450038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0.78678206136900075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2</v>
      </c>
      <c r="H21" s="60">
        <f t="shared" si="4"/>
        <v>0</v>
      </c>
      <c r="I21" s="60">
        <f t="shared" si="4"/>
        <v>2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</v>
      </c>
      <c r="C23" s="17">
        <f t="shared" ref="C23:C39" si="5">(B23/$B$40)*1000</f>
        <v>1.5735641227380015</v>
      </c>
      <c r="D23" s="33">
        <v>2</v>
      </c>
      <c r="E23" s="33"/>
      <c r="F23" s="33">
        <v>4</v>
      </c>
      <c r="G23" s="33"/>
      <c r="H23" s="33"/>
      <c r="I23" s="33">
        <v>4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0.39339103068450038</v>
      </c>
      <c r="D29" s="34"/>
      <c r="E29" s="45"/>
      <c r="F29" s="45">
        <v>1</v>
      </c>
      <c r="G29" s="34"/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0.39339103068450038</v>
      </c>
      <c r="D31" s="34"/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</v>
      </c>
      <c r="C34" s="17">
        <f t="shared" si="5"/>
        <v>1.966955153422502</v>
      </c>
      <c r="D34" s="34">
        <v>2</v>
      </c>
      <c r="E34" s="45">
        <v>1</v>
      </c>
      <c r="F34" s="45">
        <v>2</v>
      </c>
      <c r="G34" s="34">
        <v>2</v>
      </c>
      <c r="H34" s="34"/>
      <c r="I34" s="34">
        <v>2</v>
      </c>
      <c r="J34" s="34">
        <v>3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0.39339103068450038</v>
      </c>
      <c r="D39" s="34"/>
      <c r="E39" s="45">
        <v>1</v>
      </c>
      <c r="F39" s="45"/>
      <c r="G39" s="34"/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2542</v>
      </c>
      <c r="C40" s="26"/>
      <c r="D40" s="23">
        <v>1155</v>
      </c>
      <c r="E40" s="23">
        <v>857</v>
      </c>
      <c r="F40" s="23">
        <v>616</v>
      </c>
      <c r="G40" s="23">
        <v>726</v>
      </c>
      <c r="H40" s="23">
        <v>343</v>
      </c>
      <c r="I40" s="23">
        <v>2406</v>
      </c>
      <c r="J40" s="23">
        <v>98</v>
      </c>
      <c r="K40" s="23">
        <v>28</v>
      </c>
      <c r="L40" s="23">
        <v>10</v>
      </c>
      <c r="M40" s="23"/>
      <c r="N40" s="25">
        <v>115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50" priority="6" stopIfTrue="1" operator="equal">
      <formula>0</formula>
    </cfRule>
  </conditionalFormatting>
  <conditionalFormatting sqref="D17:N20">
    <cfRule type="cellIs" dxfId="49" priority="1" stopIfTrue="1" operator="equal">
      <formula>0</formula>
    </cfRule>
  </conditionalFormatting>
  <conditionalFormatting sqref="D23:N39">
    <cfRule type="cellIs" dxfId="48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8">
    <pageSetUpPr fitToPage="1"/>
  </sheetPr>
  <dimension ref="A1:N43"/>
  <sheetViews>
    <sheetView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1.3245033112582782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1</v>
      </c>
      <c r="G8" s="60">
        <f t="shared" si="0"/>
        <v>0</v>
      </c>
      <c r="H8" s="60">
        <f t="shared" si="0"/>
        <v>0</v>
      </c>
      <c r="I8" s="60">
        <f t="shared" si="0"/>
        <v>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1.3245033112582782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1.3245033112582782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755</v>
      </c>
      <c r="C40" s="24"/>
      <c r="D40" s="23">
        <v>340</v>
      </c>
      <c r="E40" s="23">
        <v>280</v>
      </c>
      <c r="F40" s="23">
        <v>195</v>
      </c>
      <c r="G40" s="23">
        <v>184</v>
      </c>
      <c r="H40" s="23">
        <v>96</v>
      </c>
      <c r="I40" s="23">
        <v>731</v>
      </c>
      <c r="J40" s="23">
        <v>14</v>
      </c>
      <c r="K40" s="23">
        <v>9</v>
      </c>
      <c r="L40" s="23">
        <v>1</v>
      </c>
      <c r="M40" s="23"/>
      <c r="N40" s="25">
        <v>36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47" priority="6" stopIfTrue="1" operator="equal">
      <formula>0</formula>
    </cfRule>
  </conditionalFormatting>
  <conditionalFormatting sqref="D17:N20">
    <cfRule type="cellIs" dxfId="46" priority="1" stopIfTrue="1" operator="equal">
      <formula>0</formula>
    </cfRule>
  </conditionalFormatting>
  <conditionalFormatting sqref="D23:N39">
    <cfRule type="cellIs" dxfId="45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7</v>
      </c>
      <c r="C8" s="61">
        <f>(B8/$B$40)*1000</f>
        <v>5.3070507960576201</v>
      </c>
      <c r="D8" s="60">
        <f t="shared" ref="D8:N8" si="0">(SUM(D23:D39))+D15+D21</f>
        <v>2</v>
      </c>
      <c r="E8" s="60">
        <f t="shared" si="0"/>
        <v>1</v>
      </c>
      <c r="F8" s="60">
        <f t="shared" si="0"/>
        <v>1</v>
      </c>
      <c r="G8" s="60">
        <f t="shared" si="0"/>
        <v>4</v>
      </c>
      <c r="H8" s="60">
        <f t="shared" si="0"/>
        <v>1</v>
      </c>
      <c r="I8" s="60">
        <f t="shared" si="0"/>
        <v>7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</v>
      </c>
      <c r="C23" s="17">
        <f t="shared" ref="C23:C39" si="5">(B23/$B$40)*1000</f>
        <v>4.5489006823351019</v>
      </c>
      <c r="D23" s="33">
        <v>2</v>
      </c>
      <c r="E23" s="33"/>
      <c r="F23" s="33">
        <v>1</v>
      </c>
      <c r="G23" s="33">
        <v>4</v>
      </c>
      <c r="H23" s="33">
        <v>1</v>
      </c>
      <c r="I23" s="33">
        <v>6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0.75815011372251706</v>
      </c>
      <c r="D34" s="34"/>
      <c r="E34" s="45">
        <v>1</v>
      </c>
      <c r="F34" s="45"/>
      <c r="G34" s="34"/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1319</v>
      </c>
      <c r="C40" s="24"/>
      <c r="D40" s="23">
        <v>636</v>
      </c>
      <c r="E40" s="23">
        <v>482</v>
      </c>
      <c r="F40" s="23">
        <v>336</v>
      </c>
      <c r="G40" s="23">
        <v>336</v>
      </c>
      <c r="H40" s="23">
        <v>165</v>
      </c>
      <c r="I40" s="23">
        <v>1255</v>
      </c>
      <c r="J40" s="23">
        <v>38</v>
      </c>
      <c r="K40" s="23">
        <v>21</v>
      </c>
      <c r="L40" s="23">
        <v>5</v>
      </c>
      <c r="M40" s="23"/>
      <c r="N40" s="25">
        <v>36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33" priority="6" stopIfTrue="1" operator="equal">
      <formula>0</formula>
    </cfRule>
  </conditionalFormatting>
  <conditionalFormatting sqref="D17:N20">
    <cfRule type="cellIs" dxfId="232" priority="1" stopIfTrue="1" operator="equal">
      <formula>0</formula>
    </cfRule>
  </conditionalFormatting>
  <conditionalFormatting sqref="D23:N39">
    <cfRule type="cellIs" dxfId="231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9">
    <pageSetUpPr fitToPage="1"/>
  </sheetPr>
  <dimension ref="A1:N43"/>
  <sheetViews>
    <sheetView workbookViewId="0">
      <selection activeCell="B30" sqref="B30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23</v>
      </c>
      <c r="C8" s="61">
        <f>(B8/$B$40)*1000</f>
        <v>9.1053048297703878</v>
      </c>
      <c r="D8" s="60">
        <f t="shared" ref="D8:N8" si="0">(SUM(D23:D39))+D15+D21</f>
        <v>12</v>
      </c>
      <c r="E8" s="60">
        <f t="shared" si="0"/>
        <v>1</v>
      </c>
      <c r="F8" s="60">
        <f t="shared" si="0"/>
        <v>4</v>
      </c>
      <c r="G8" s="60">
        <f t="shared" si="0"/>
        <v>12</v>
      </c>
      <c r="H8" s="60">
        <f t="shared" si="0"/>
        <v>6</v>
      </c>
      <c r="I8" s="60">
        <f t="shared" si="0"/>
        <v>22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0.79176563737133809</v>
      </c>
      <c r="D11" s="33">
        <v>2</v>
      </c>
      <c r="E11" s="33">
        <v>1</v>
      </c>
      <c r="F11" s="33"/>
      <c r="G11" s="33"/>
      <c r="H11" s="33">
        <v>1</v>
      </c>
      <c r="I11" s="33">
        <v>2</v>
      </c>
      <c r="J11" s="44"/>
      <c r="K11" s="44"/>
      <c r="L11" s="44"/>
      <c r="M11" s="44"/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0.79176563737133809</v>
      </c>
      <c r="D13" s="34"/>
      <c r="E13" s="34"/>
      <c r="F13" s="34"/>
      <c r="G13" s="34">
        <v>2</v>
      </c>
      <c r="H13" s="34"/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1.5835312747426762</v>
      </c>
      <c r="D15" s="60">
        <f t="shared" ref="D15:N15" si="2">SUM(D11:D14)</f>
        <v>2</v>
      </c>
      <c r="E15" s="60">
        <f t="shared" si="2"/>
        <v>1</v>
      </c>
      <c r="F15" s="60">
        <f t="shared" si="2"/>
        <v>0</v>
      </c>
      <c r="G15" s="60">
        <f t="shared" si="2"/>
        <v>2</v>
      </c>
      <c r="H15" s="60">
        <f t="shared" si="2"/>
        <v>1</v>
      </c>
      <c r="I15" s="60">
        <f t="shared" si="2"/>
        <v>4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0.39588281868566905</v>
      </c>
      <c r="D17" s="34"/>
      <c r="E17" s="34"/>
      <c r="F17" s="34">
        <v>1</v>
      </c>
      <c r="G17" s="34"/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0.39588281868566905</v>
      </c>
      <c r="D19" s="34">
        <v>1</v>
      </c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0.79176563737133809</v>
      </c>
      <c r="D21" s="60">
        <f>SUM(D17:D20)</f>
        <v>1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1</v>
      </c>
      <c r="H21" s="60">
        <f t="shared" si="4"/>
        <v>0</v>
      </c>
      <c r="I21" s="60">
        <f t="shared" si="4"/>
        <v>2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1.1876484560570071</v>
      </c>
      <c r="D23" s="33">
        <v>3</v>
      </c>
      <c r="E23" s="33"/>
      <c r="F23" s="33"/>
      <c r="G23" s="33">
        <v>3</v>
      </c>
      <c r="H23" s="33"/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0.39588281868566905</v>
      </c>
      <c r="D26" s="34"/>
      <c r="E26" s="45"/>
      <c r="F26" s="45"/>
      <c r="G26" s="34"/>
      <c r="H26" s="34">
        <v>1</v>
      </c>
      <c r="I26" s="34">
        <v>1</v>
      </c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1</v>
      </c>
      <c r="C28" s="17">
        <f t="shared" si="5"/>
        <v>0.39588281868566905</v>
      </c>
      <c r="D28" s="34"/>
      <c r="E28" s="45"/>
      <c r="F28" s="45"/>
      <c r="G28" s="34"/>
      <c r="H28" s="34">
        <v>1</v>
      </c>
      <c r="I28" s="34">
        <v>1</v>
      </c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>SUM(E29:H29)</f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1.1876484560570071</v>
      </c>
      <c r="D31" s="34"/>
      <c r="E31" s="45"/>
      <c r="F31" s="45"/>
      <c r="G31" s="34"/>
      <c r="H31" s="34">
        <v>3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8</v>
      </c>
      <c r="C34" s="17">
        <f t="shared" si="5"/>
        <v>3.1670625494853524</v>
      </c>
      <c r="D34" s="34">
        <v>6</v>
      </c>
      <c r="E34" s="45"/>
      <c r="F34" s="45">
        <v>3</v>
      </c>
      <c r="G34" s="34">
        <v>5</v>
      </c>
      <c r="H34" s="34"/>
      <c r="I34" s="34">
        <v>7</v>
      </c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0.39588281868566905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2526</v>
      </c>
      <c r="C40" s="26"/>
      <c r="D40" s="23">
        <v>1214</v>
      </c>
      <c r="E40" s="23">
        <v>938</v>
      </c>
      <c r="F40" s="23">
        <v>626</v>
      </c>
      <c r="G40" s="23">
        <v>661</v>
      </c>
      <c r="H40" s="23">
        <v>301</v>
      </c>
      <c r="I40" s="23">
        <v>2398</v>
      </c>
      <c r="J40" s="23">
        <v>51</v>
      </c>
      <c r="K40" s="23">
        <v>47</v>
      </c>
      <c r="L40" s="23">
        <v>30</v>
      </c>
      <c r="M40" s="23"/>
      <c r="N40" s="25">
        <v>80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44" priority="6" stopIfTrue="1" operator="equal">
      <formula>0</formula>
    </cfRule>
  </conditionalFormatting>
  <conditionalFormatting sqref="D17:N20">
    <cfRule type="cellIs" dxfId="43" priority="1" stopIfTrue="1" operator="equal">
      <formula>0</formula>
    </cfRule>
  </conditionalFormatting>
  <conditionalFormatting sqref="D23:N39">
    <cfRule type="cellIs" dxfId="42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0">
    <pageSetUpPr fitToPage="1"/>
  </sheetPr>
  <dimension ref="A1:N43"/>
  <sheetViews>
    <sheetView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140625" customWidth="1"/>
    <col min="6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646</v>
      </c>
      <c r="C8" s="61">
        <f>(B8/$B$40)*1000</f>
        <v>19.609628752694046</v>
      </c>
      <c r="D8" s="60">
        <f t="shared" ref="D8:N8" si="0">(SUM(D23:D39))+D15+D21</f>
        <v>185</v>
      </c>
      <c r="E8" s="60">
        <f t="shared" si="0"/>
        <v>84</v>
      </c>
      <c r="F8" s="60">
        <f t="shared" si="0"/>
        <v>180</v>
      </c>
      <c r="G8" s="60">
        <f t="shared" si="0"/>
        <v>273</v>
      </c>
      <c r="H8" s="60">
        <f t="shared" si="0"/>
        <v>109</v>
      </c>
      <c r="I8" s="60">
        <f t="shared" si="0"/>
        <v>431</v>
      </c>
      <c r="J8" s="60">
        <f t="shared" si="0"/>
        <v>129</v>
      </c>
      <c r="K8" s="60">
        <f t="shared" si="0"/>
        <v>1</v>
      </c>
      <c r="L8" s="60">
        <f t="shared" si="0"/>
        <v>3</v>
      </c>
      <c r="M8" s="60">
        <f t="shared" si="0"/>
        <v>82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40</v>
      </c>
      <c r="C11" s="17">
        <f>(B11/$B$40)*1000</f>
        <v>1.2142184986188265</v>
      </c>
      <c r="D11" s="33">
        <v>8</v>
      </c>
      <c r="E11" s="33">
        <v>6</v>
      </c>
      <c r="F11" s="33">
        <v>13</v>
      </c>
      <c r="G11" s="33">
        <v>14</v>
      </c>
      <c r="H11" s="33">
        <v>7</v>
      </c>
      <c r="I11" s="33">
        <v>27</v>
      </c>
      <c r="J11" s="44">
        <v>7</v>
      </c>
      <c r="K11" s="44"/>
      <c r="L11" s="44"/>
      <c r="M11" s="44">
        <v>6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14</v>
      </c>
      <c r="C13" s="17">
        <f>(B13/$B$40)*1000</f>
        <v>0.42497647451658926</v>
      </c>
      <c r="D13" s="34"/>
      <c r="E13" s="34"/>
      <c r="F13" s="34">
        <v>4</v>
      </c>
      <c r="G13" s="34">
        <v>5</v>
      </c>
      <c r="H13" s="34">
        <v>5</v>
      </c>
      <c r="I13" s="34">
        <v>10</v>
      </c>
      <c r="J13" s="45">
        <v>2</v>
      </c>
      <c r="K13" s="45"/>
      <c r="L13" s="45"/>
      <c r="M13" s="45">
        <v>2</v>
      </c>
      <c r="N13" s="43"/>
    </row>
    <row r="14" spans="1:14" s="2" customFormat="1" x14ac:dyDescent="0.2">
      <c r="A14" s="21" t="s">
        <v>19</v>
      </c>
      <c r="B14" s="16">
        <f t="shared" si="1"/>
        <v>3</v>
      </c>
      <c r="C14" s="17">
        <f>(B14/$B$40)*1000</f>
        <v>9.1066387396411985E-2</v>
      </c>
      <c r="D14" s="34">
        <v>2</v>
      </c>
      <c r="E14" s="34"/>
      <c r="F14" s="34"/>
      <c r="G14" s="34">
        <v>2</v>
      </c>
      <c r="H14" s="34">
        <v>1</v>
      </c>
      <c r="I14" s="34">
        <v>1</v>
      </c>
      <c r="J14" s="45">
        <v>1</v>
      </c>
      <c r="K14" s="45"/>
      <c r="L14" s="45">
        <v>1</v>
      </c>
      <c r="M14" s="45"/>
      <c r="N14" s="43"/>
    </row>
    <row r="15" spans="1:14" s="2" customFormat="1" ht="12" x14ac:dyDescent="0.2">
      <c r="A15" s="63" t="s">
        <v>20</v>
      </c>
      <c r="B15" s="60">
        <f>SUM(B11:B14)</f>
        <v>57</v>
      </c>
      <c r="C15" s="61">
        <f>(B15/B40)*1000</f>
        <v>1.7302613605318278</v>
      </c>
      <c r="D15" s="60">
        <f t="shared" ref="D15:N15" si="2">SUM(D11:D14)</f>
        <v>10</v>
      </c>
      <c r="E15" s="60">
        <f t="shared" si="2"/>
        <v>6</v>
      </c>
      <c r="F15" s="60">
        <f t="shared" si="2"/>
        <v>17</v>
      </c>
      <c r="G15" s="60">
        <f t="shared" si="2"/>
        <v>21</v>
      </c>
      <c r="H15" s="60">
        <f t="shared" si="2"/>
        <v>13</v>
      </c>
      <c r="I15" s="60">
        <f t="shared" si="2"/>
        <v>38</v>
      </c>
      <c r="J15" s="60">
        <f t="shared" si="2"/>
        <v>10</v>
      </c>
      <c r="K15" s="60">
        <f t="shared" si="2"/>
        <v>0</v>
      </c>
      <c r="L15" s="60">
        <f t="shared" si="2"/>
        <v>1</v>
      </c>
      <c r="M15" s="60">
        <f t="shared" si="2"/>
        <v>8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2</v>
      </c>
      <c r="C17" s="17">
        <f>(B17/$B$40)*1000</f>
        <v>6.0710924930941323E-2</v>
      </c>
      <c r="D17" s="34"/>
      <c r="E17" s="34"/>
      <c r="F17" s="34">
        <v>1</v>
      </c>
      <c r="G17" s="34">
        <v>1</v>
      </c>
      <c r="H17" s="34"/>
      <c r="I17" s="34">
        <v>2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17</v>
      </c>
      <c r="C18" s="17">
        <f>(B18/$B$40)*1000</f>
        <v>0.51604286191300119</v>
      </c>
      <c r="D18" s="34">
        <v>1</v>
      </c>
      <c r="E18" s="34"/>
      <c r="F18" s="34">
        <v>4</v>
      </c>
      <c r="G18" s="34">
        <v>11</v>
      </c>
      <c r="H18" s="34">
        <v>2</v>
      </c>
      <c r="I18" s="34">
        <v>10</v>
      </c>
      <c r="J18" s="34">
        <v>6</v>
      </c>
      <c r="K18" s="34"/>
      <c r="L18" s="34"/>
      <c r="M18" s="34">
        <v>1</v>
      </c>
      <c r="N18" s="40"/>
    </row>
    <row r="19" spans="1:14" s="2" customFormat="1" x14ac:dyDescent="0.2">
      <c r="A19" s="21" t="s">
        <v>24</v>
      </c>
      <c r="B19" s="16">
        <f t="shared" si="3"/>
        <v>47</v>
      </c>
      <c r="C19" s="17">
        <f>(B19/$B$40)*1000</f>
        <v>1.426706735877121</v>
      </c>
      <c r="D19" s="34">
        <v>18</v>
      </c>
      <c r="E19" s="34">
        <v>10</v>
      </c>
      <c r="F19" s="34">
        <v>6</v>
      </c>
      <c r="G19" s="34">
        <v>19</v>
      </c>
      <c r="H19" s="34">
        <v>12</v>
      </c>
      <c r="I19" s="34">
        <v>41</v>
      </c>
      <c r="J19" s="34">
        <v>5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22</v>
      </c>
      <c r="C20" s="17">
        <f>(B20/$B$40)*1000</f>
        <v>0.66782017424035456</v>
      </c>
      <c r="D20" s="34">
        <v>3</v>
      </c>
      <c r="E20" s="34">
        <v>2</v>
      </c>
      <c r="F20" s="34">
        <v>6</v>
      </c>
      <c r="G20" s="34">
        <v>13</v>
      </c>
      <c r="H20" s="34">
        <v>1</v>
      </c>
      <c r="I20" s="34">
        <v>13</v>
      </c>
      <c r="J20" s="34">
        <v>6</v>
      </c>
      <c r="K20" s="34"/>
      <c r="L20" s="34"/>
      <c r="M20" s="34">
        <v>3</v>
      </c>
      <c r="N20" s="40"/>
    </row>
    <row r="21" spans="1:14" s="2" customFormat="1" ht="12" x14ac:dyDescent="0.2">
      <c r="A21" s="63" t="s">
        <v>26</v>
      </c>
      <c r="B21" s="60">
        <f>SUM(B17:B20)</f>
        <v>88</v>
      </c>
      <c r="C21" s="61">
        <f>(B21/$B$40)*1000</f>
        <v>2.6712806969614182</v>
      </c>
      <c r="D21" s="60">
        <f>SUM(D17:D20)</f>
        <v>22</v>
      </c>
      <c r="E21" s="60">
        <f t="shared" ref="E21:N21" si="4">SUM(E17:E20)</f>
        <v>12</v>
      </c>
      <c r="F21" s="60">
        <f t="shared" si="4"/>
        <v>17</v>
      </c>
      <c r="G21" s="60">
        <f t="shared" si="4"/>
        <v>44</v>
      </c>
      <c r="H21" s="60">
        <f t="shared" si="4"/>
        <v>15</v>
      </c>
      <c r="I21" s="60">
        <f t="shared" si="4"/>
        <v>66</v>
      </c>
      <c r="J21" s="60">
        <f t="shared" si="4"/>
        <v>17</v>
      </c>
      <c r="K21" s="60">
        <f t="shared" si="4"/>
        <v>0</v>
      </c>
      <c r="L21" s="60">
        <f t="shared" si="4"/>
        <v>0</v>
      </c>
      <c r="M21" s="60">
        <f t="shared" si="4"/>
        <v>5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116</v>
      </c>
      <c r="C23" s="17">
        <f t="shared" ref="C23:C39" si="5">(B23/$B$40)*1000</f>
        <v>3.5212336459945965</v>
      </c>
      <c r="D23" s="33">
        <v>22</v>
      </c>
      <c r="E23" s="33">
        <v>8</v>
      </c>
      <c r="F23" s="33">
        <v>33</v>
      </c>
      <c r="G23" s="33">
        <v>63</v>
      </c>
      <c r="H23" s="33">
        <v>12</v>
      </c>
      <c r="I23" s="33">
        <v>76</v>
      </c>
      <c r="J23" s="33">
        <v>25</v>
      </c>
      <c r="K23" s="33"/>
      <c r="L23" s="33"/>
      <c r="M23" s="33">
        <v>15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23</v>
      </c>
      <c r="C24" s="17">
        <f t="shared" si="5"/>
        <v>0.69817563670582516</v>
      </c>
      <c r="D24" s="34">
        <v>7</v>
      </c>
      <c r="E24" s="45">
        <v>3</v>
      </c>
      <c r="F24" s="45">
        <v>6</v>
      </c>
      <c r="G24" s="34">
        <v>11</v>
      </c>
      <c r="H24" s="34">
        <v>3</v>
      </c>
      <c r="I24" s="34">
        <v>13</v>
      </c>
      <c r="J24" s="34">
        <v>6</v>
      </c>
      <c r="K24" s="34"/>
      <c r="L24" s="34"/>
      <c r="M24" s="34">
        <v>4</v>
      </c>
      <c r="N24" s="40"/>
    </row>
    <row r="25" spans="1:14" s="2" customFormat="1" x14ac:dyDescent="0.2">
      <c r="A25" s="21" t="s">
        <v>30</v>
      </c>
      <c r="B25" s="16">
        <f t="shared" si="6"/>
        <v>3</v>
      </c>
      <c r="C25" s="17">
        <f t="shared" si="5"/>
        <v>9.1066387396411985E-2</v>
      </c>
      <c r="D25" s="34"/>
      <c r="E25" s="45"/>
      <c r="F25" s="45"/>
      <c r="G25" s="34">
        <v>1</v>
      </c>
      <c r="H25" s="34">
        <v>2</v>
      </c>
      <c r="I25" s="34">
        <v>3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4</v>
      </c>
      <c r="C26" s="17">
        <f t="shared" si="5"/>
        <v>0.12142184986188265</v>
      </c>
      <c r="D26" s="34">
        <v>2</v>
      </c>
      <c r="E26" s="45"/>
      <c r="F26" s="45"/>
      <c r="G26" s="34">
        <v>2</v>
      </c>
      <c r="H26" s="34">
        <v>2</v>
      </c>
      <c r="I26" s="34">
        <v>3</v>
      </c>
      <c r="J26" s="34"/>
      <c r="K26" s="34">
        <v>1</v>
      </c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6</v>
      </c>
      <c r="C29" s="17">
        <f t="shared" si="5"/>
        <v>0.18213277479282397</v>
      </c>
      <c r="D29" s="34">
        <v>1</v>
      </c>
      <c r="E29" s="45"/>
      <c r="F29" s="45">
        <v>2</v>
      </c>
      <c r="G29" s="34">
        <v>1</v>
      </c>
      <c r="H29" s="34">
        <v>3</v>
      </c>
      <c r="I29" s="34">
        <v>2</v>
      </c>
      <c r="J29" s="34">
        <v>4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17</v>
      </c>
      <c r="C31" s="17">
        <f t="shared" si="5"/>
        <v>0.51604286191300119</v>
      </c>
      <c r="D31" s="34">
        <v>8</v>
      </c>
      <c r="E31" s="45"/>
      <c r="F31" s="45">
        <v>1</v>
      </c>
      <c r="G31" s="34">
        <v>7</v>
      </c>
      <c r="H31" s="34">
        <v>9</v>
      </c>
      <c r="I31" s="34">
        <v>14</v>
      </c>
      <c r="J31" s="34">
        <v>1</v>
      </c>
      <c r="K31" s="34"/>
      <c r="L31" s="34">
        <v>1</v>
      </c>
      <c r="M31" s="34">
        <v>1</v>
      </c>
      <c r="N31" s="40"/>
    </row>
    <row r="32" spans="1:14" s="2" customFormat="1" x14ac:dyDescent="0.2">
      <c r="A32" s="21" t="s">
        <v>37</v>
      </c>
      <c r="B32" s="16">
        <f t="shared" si="6"/>
        <v>42</v>
      </c>
      <c r="C32" s="17">
        <f t="shared" si="5"/>
        <v>1.2749294235497677</v>
      </c>
      <c r="D32" s="34">
        <v>16</v>
      </c>
      <c r="E32" s="45"/>
      <c r="F32" s="45">
        <v>12</v>
      </c>
      <c r="G32" s="34">
        <v>21</v>
      </c>
      <c r="H32" s="34">
        <v>9</v>
      </c>
      <c r="I32" s="34">
        <v>23</v>
      </c>
      <c r="J32" s="34">
        <v>10</v>
      </c>
      <c r="K32" s="34"/>
      <c r="L32" s="34"/>
      <c r="M32" s="34">
        <v>9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227</v>
      </c>
      <c r="C34" s="17">
        <f t="shared" si="5"/>
        <v>6.8906899796618406</v>
      </c>
      <c r="D34" s="34">
        <v>87</v>
      </c>
      <c r="E34" s="45">
        <v>48</v>
      </c>
      <c r="F34" s="45">
        <v>74</v>
      </c>
      <c r="G34" s="34">
        <v>77</v>
      </c>
      <c r="H34" s="34">
        <v>28</v>
      </c>
      <c r="I34" s="34">
        <v>148</v>
      </c>
      <c r="J34" s="34">
        <v>49</v>
      </c>
      <c r="K34" s="34"/>
      <c r="L34" s="34">
        <v>1</v>
      </c>
      <c r="M34" s="34">
        <v>29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6</v>
      </c>
      <c r="C36" s="17">
        <f t="shared" si="5"/>
        <v>0.18213277479282397</v>
      </c>
      <c r="D36" s="34">
        <v>2</v>
      </c>
      <c r="E36" s="45">
        <v>1</v>
      </c>
      <c r="F36" s="45">
        <v>2</v>
      </c>
      <c r="G36" s="34">
        <v>1</v>
      </c>
      <c r="H36" s="34">
        <v>2</v>
      </c>
      <c r="I36" s="34">
        <v>3</v>
      </c>
      <c r="J36" s="34"/>
      <c r="K36" s="34"/>
      <c r="L36" s="34"/>
      <c r="M36" s="34">
        <v>3</v>
      </c>
      <c r="N36" s="40"/>
    </row>
    <row r="37" spans="1:14" s="2" customFormat="1" x14ac:dyDescent="0.2">
      <c r="A37" s="21" t="s">
        <v>41</v>
      </c>
      <c r="B37" s="16">
        <f t="shared" si="6"/>
        <v>2</v>
      </c>
      <c r="C37" s="17">
        <f t="shared" si="5"/>
        <v>6.0710924930941323E-2</v>
      </c>
      <c r="D37" s="34"/>
      <c r="E37" s="45"/>
      <c r="F37" s="45">
        <v>1</v>
      </c>
      <c r="G37" s="34">
        <v>1</v>
      </c>
      <c r="H37" s="34"/>
      <c r="I37" s="34">
        <v>2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38</v>
      </c>
      <c r="C38" s="17">
        <f t="shared" si="5"/>
        <v>1.1535075736878853</v>
      </c>
      <c r="D38" s="34">
        <v>5</v>
      </c>
      <c r="E38" s="45">
        <v>6</v>
      </c>
      <c r="F38" s="45">
        <v>13</v>
      </c>
      <c r="G38" s="34">
        <v>13</v>
      </c>
      <c r="H38" s="34">
        <v>6</v>
      </c>
      <c r="I38" s="34">
        <v>30</v>
      </c>
      <c r="J38" s="34">
        <v>5</v>
      </c>
      <c r="K38" s="34"/>
      <c r="L38" s="34"/>
      <c r="M38" s="34">
        <v>3</v>
      </c>
      <c r="N38" s="40"/>
    </row>
    <row r="39" spans="1:14" s="2" customFormat="1" x14ac:dyDescent="0.2">
      <c r="A39" s="21" t="s">
        <v>43</v>
      </c>
      <c r="B39" s="16">
        <f t="shared" si="6"/>
        <v>17</v>
      </c>
      <c r="C39" s="17">
        <f t="shared" si="5"/>
        <v>0.51604286191300119</v>
      </c>
      <c r="D39" s="34">
        <v>3</v>
      </c>
      <c r="E39" s="45"/>
      <c r="F39" s="45">
        <v>2</v>
      </c>
      <c r="G39" s="34">
        <v>10</v>
      </c>
      <c r="H39" s="34">
        <v>5</v>
      </c>
      <c r="I39" s="34">
        <v>10</v>
      </c>
      <c r="J39" s="34">
        <v>2</v>
      </c>
      <c r="K39" s="34"/>
      <c r="L39" s="34"/>
      <c r="M39" s="34">
        <v>5</v>
      </c>
      <c r="N39" s="41"/>
    </row>
    <row r="40" spans="1:14" s="3" customFormat="1" ht="12" x14ac:dyDescent="0.2">
      <c r="A40" s="22" t="s">
        <v>52</v>
      </c>
      <c r="B40" s="23">
        <f>SUM(E40:H40)</f>
        <v>32943</v>
      </c>
      <c r="C40" s="24"/>
      <c r="D40" s="23">
        <v>16042</v>
      </c>
      <c r="E40" s="23">
        <v>12038</v>
      </c>
      <c r="F40" s="23">
        <v>8367</v>
      </c>
      <c r="G40" s="23">
        <v>8403</v>
      </c>
      <c r="H40" s="23">
        <v>4135</v>
      </c>
      <c r="I40" s="23">
        <v>30167</v>
      </c>
      <c r="J40" s="23">
        <v>1359</v>
      </c>
      <c r="K40" s="23">
        <v>253</v>
      </c>
      <c r="L40" s="23">
        <v>1164</v>
      </c>
      <c r="M40" s="23"/>
      <c r="N40" s="25">
        <v>5090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41" priority="6" stopIfTrue="1" operator="equal">
      <formula>0</formula>
    </cfRule>
  </conditionalFormatting>
  <conditionalFormatting sqref="D17:N20">
    <cfRule type="cellIs" dxfId="40" priority="1" stopIfTrue="1" operator="equal">
      <formula>0</formula>
    </cfRule>
  </conditionalFormatting>
  <conditionalFormatting sqref="D23:N39">
    <cfRule type="cellIs" dxfId="39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1">
    <pageSetUpPr fitToPage="1"/>
  </sheetPr>
  <dimension ref="A1:N43"/>
  <sheetViews>
    <sheetView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1.0362694300518134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1</v>
      </c>
      <c r="G8" s="60">
        <f t="shared" si="0"/>
        <v>0</v>
      </c>
      <c r="H8" s="60">
        <f t="shared" si="0"/>
        <v>0</v>
      </c>
      <c r="I8" s="60">
        <f t="shared" si="0"/>
        <v>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1.0362694300518134</v>
      </c>
      <c r="D24" s="34"/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965</v>
      </c>
      <c r="C40" s="24"/>
      <c r="D40" s="23">
        <v>475</v>
      </c>
      <c r="E40" s="23">
        <v>352</v>
      </c>
      <c r="F40" s="23">
        <v>232</v>
      </c>
      <c r="G40" s="23">
        <v>249</v>
      </c>
      <c r="H40" s="23">
        <v>132</v>
      </c>
      <c r="I40" s="23">
        <v>915</v>
      </c>
      <c r="J40" s="23">
        <v>20</v>
      </c>
      <c r="K40" s="23">
        <v>18</v>
      </c>
      <c r="L40" s="23">
        <v>12</v>
      </c>
      <c r="M40" s="23"/>
      <c r="N40" s="25">
        <v>41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38" priority="6" stopIfTrue="1" operator="equal">
      <formula>0</formula>
    </cfRule>
  </conditionalFormatting>
  <conditionalFormatting sqref="D17:N20">
    <cfRule type="cellIs" dxfId="37" priority="1" stopIfTrue="1" operator="equal">
      <formula>0</formula>
    </cfRule>
  </conditionalFormatting>
  <conditionalFormatting sqref="D23:N39">
    <cfRule type="cellIs" dxfId="36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2">
    <pageSetUpPr fitToPage="1"/>
  </sheetPr>
  <dimension ref="A1:N43"/>
  <sheetViews>
    <sheetView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</v>
      </c>
      <c r="C8" s="61">
        <f>(B8/$B$40)*1000</f>
        <v>3.4944670937682005</v>
      </c>
      <c r="D8" s="60">
        <f t="shared" ref="D8:N8" si="0">(SUM(D23:D39))+D15+D21</f>
        <v>3</v>
      </c>
      <c r="E8" s="60">
        <f t="shared" si="0"/>
        <v>1</v>
      </c>
      <c r="F8" s="60">
        <f t="shared" si="0"/>
        <v>1</v>
      </c>
      <c r="G8" s="60">
        <f t="shared" si="0"/>
        <v>3</v>
      </c>
      <c r="H8" s="60">
        <f t="shared" si="0"/>
        <v>1</v>
      </c>
      <c r="I8" s="60">
        <f t="shared" si="0"/>
        <v>6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1.1648223645894002</v>
      </c>
      <c r="D11" s="33">
        <v>1</v>
      </c>
      <c r="E11" s="33">
        <v>1</v>
      </c>
      <c r="F11" s="33"/>
      <c r="G11" s="33">
        <v>1</v>
      </c>
      <c r="H11" s="33"/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1.1648223645894002</v>
      </c>
      <c r="D15" s="60">
        <f t="shared" ref="D15:N15" si="2">SUM(D11:D14)</f>
        <v>1</v>
      </c>
      <c r="E15" s="60">
        <f t="shared" si="2"/>
        <v>1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0.58241118229470012</v>
      </c>
      <c r="D23" s="33"/>
      <c r="E23" s="33"/>
      <c r="F23" s="33"/>
      <c r="G23" s="33">
        <v>1</v>
      </c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1.1648223645894002</v>
      </c>
      <c r="D31" s="34">
        <v>2</v>
      </c>
      <c r="E31" s="45"/>
      <c r="F31" s="45"/>
      <c r="G31" s="34">
        <v>1</v>
      </c>
      <c r="H31" s="34">
        <v>1</v>
      </c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0.58241118229470012</v>
      </c>
      <c r="D34" s="34"/>
      <c r="E34" s="45"/>
      <c r="F34" s="45">
        <v>1</v>
      </c>
      <c r="G34" s="34"/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1717</v>
      </c>
      <c r="C40" s="24"/>
      <c r="D40" s="23">
        <v>834</v>
      </c>
      <c r="E40" s="23">
        <v>593</v>
      </c>
      <c r="F40" s="23">
        <v>441</v>
      </c>
      <c r="G40" s="23">
        <v>463</v>
      </c>
      <c r="H40" s="23">
        <v>220</v>
      </c>
      <c r="I40" s="23">
        <v>1617</v>
      </c>
      <c r="J40" s="23">
        <v>34</v>
      </c>
      <c r="K40" s="23">
        <v>34</v>
      </c>
      <c r="L40" s="23">
        <v>32</v>
      </c>
      <c r="M40" s="23"/>
      <c r="N40" s="25">
        <v>60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35" priority="6" stopIfTrue="1" operator="equal">
      <formula>0</formula>
    </cfRule>
  </conditionalFormatting>
  <conditionalFormatting sqref="D17:N20">
    <cfRule type="cellIs" dxfId="34" priority="1" stopIfTrue="1" operator="equal">
      <formula>0</formula>
    </cfRule>
  </conditionalFormatting>
  <conditionalFormatting sqref="D23:N39">
    <cfRule type="cellIs" dxfId="33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3">
    <pageSetUpPr fitToPage="1"/>
  </sheetPr>
  <dimension ref="A1:N43"/>
  <sheetViews>
    <sheetView topLeftCell="A7"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252</v>
      </c>
      <c r="C8" s="61">
        <f>(B8/$B$40)*1000</f>
        <v>13.749454386730685</v>
      </c>
      <c r="D8" s="60">
        <f t="shared" ref="D8:N8" si="0">(SUM(D23:D39))+D15+D21</f>
        <v>76</v>
      </c>
      <c r="E8" s="60">
        <f t="shared" si="0"/>
        <v>11</v>
      </c>
      <c r="F8" s="60">
        <f t="shared" si="0"/>
        <v>66</v>
      </c>
      <c r="G8" s="60">
        <f t="shared" si="0"/>
        <v>111</v>
      </c>
      <c r="H8" s="60">
        <f t="shared" si="0"/>
        <v>64</v>
      </c>
      <c r="I8" s="60">
        <f t="shared" si="0"/>
        <v>78</v>
      </c>
      <c r="J8" s="60">
        <f t="shared" si="0"/>
        <v>168</v>
      </c>
      <c r="K8" s="60">
        <f t="shared" si="0"/>
        <v>0</v>
      </c>
      <c r="L8" s="60">
        <f t="shared" si="0"/>
        <v>1</v>
      </c>
      <c r="M8" s="60">
        <f t="shared" si="0"/>
        <v>5</v>
      </c>
      <c r="N8" s="62">
        <f t="shared" si="0"/>
        <v>17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42</v>
      </c>
      <c r="C11" s="17">
        <f>(B11/$B$40)*1000</f>
        <v>2.2915757311217808</v>
      </c>
      <c r="D11" s="33">
        <v>19</v>
      </c>
      <c r="E11" s="33">
        <v>1</v>
      </c>
      <c r="F11" s="33">
        <v>16</v>
      </c>
      <c r="G11" s="33">
        <v>15</v>
      </c>
      <c r="H11" s="33">
        <v>10</v>
      </c>
      <c r="I11" s="33">
        <v>12</v>
      </c>
      <c r="J11" s="44">
        <v>30</v>
      </c>
      <c r="K11" s="44"/>
      <c r="L11" s="44"/>
      <c r="M11" s="44"/>
      <c r="N11" s="42">
        <v>2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</v>
      </c>
      <c r="C13" s="17">
        <f>(B13/$B$40)*1000</f>
        <v>0.1636839807944129</v>
      </c>
      <c r="D13" s="34"/>
      <c r="E13" s="34">
        <v>1</v>
      </c>
      <c r="F13" s="34">
        <v>1</v>
      </c>
      <c r="G13" s="34">
        <v>1</v>
      </c>
      <c r="H13" s="34"/>
      <c r="I13" s="34">
        <v>3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2</v>
      </c>
      <c r="C14" s="17">
        <f>(B14/$B$40)*1000</f>
        <v>0.10912265386294194</v>
      </c>
      <c r="D14" s="34">
        <v>2</v>
      </c>
      <c r="E14" s="34"/>
      <c r="F14" s="34"/>
      <c r="G14" s="34"/>
      <c r="H14" s="34">
        <v>2</v>
      </c>
      <c r="I14" s="34">
        <v>1</v>
      </c>
      <c r="J14" s="45">
        <v>1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47</v>
      </c>
      <c r="C15" s="61">
        <f>(B15/B40)*1000</f>
        <v>2.5643823657791356</v>
      </c>
      <c r="D15" s="60">
        <f t="shared" ref="D15:N15" si="2">SUM(D11:D14)</f>
        <v>21</v>
      </c>
      <c r="E15" s="60">
        <f t="shared" si="2"/>
        <v>2</v>
      </c>
      <c r="F15" s="60">
        <f t="shared" si="2"/>
        <v>17</v>
      </c>
      <c r="G15" s="60">
        <f t="shared" si="2"/>
        <v>16</v>
      </c>
      <c r="H15" s="60">
        <f t="shared" si="2"/>
        <v>12</v>
      </c>
      <c r="I15" s="60">
        <f t="shared" si="2"/>
        <v>16</v>
      </c>
      <c r="J15" s="60">
        <f t="shared" si="2"/>
        <v>31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2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5.456132693147097E-2</v>
      </c>
      <c r="D17" s="34"/>
      <c r="E17" s="34">
        <v>1</v>
      </c>
      <c r="F17" s="34"/>
      <c r="G17" s="34"/>
      <c r="H17" s="34"/>
      <c r="I17" s="34"/>
      <c r="J17" s="34">
        <v>1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15</v>
      </c>
      <c r="C18" s="17">
        <f>(B18/$B$40)*1000</f>
        <v>0.81841990397206454</v>
      </c>
      <c r="D18" s="34">
        <v>1</v>
      </c>
      <c r="E18" s="34">
        <v>1</v>
      </c>
      <c r="F18" s="34">
        <v>1</v>
      </c>
      <c r="G18" s="34">
        <v>12</v>
      </c>
      <c r="H18" s="34">
        <v>1</v>
      </c>
      <c r="I18" s="34">
        <v>2</v>
      </c>
      <c r="J18" s="34">
        <v>12</v>
      </c>
      <c r="K18" s="34"/>
      <c r="L18" s="34"/>
      <c r="M18" s="34">
        <v>1</v>
      </c>
      <c r="N18" s="40">
        <v>3</v>
      </c>
    </row>
    <row r="19" spans="1:14" s="2" customFormat="1" x14ac:dyDescent="0.2">
      <c r="A19" s="21" t="s">
        <v>24</v>
      </c>
      <c r="B19" s="16">
        <f t="shared" si="3"/>
        <v>24</v>
      </c>
      <c r="C19" s="17">
        <f>(B19/$B$40)*1000</f>
        <v>1.3094718463553032</v>
      </c>
      <c r="D19" s="34">
        <v>18</v>
      </c>
      <c r="E19" s="34"/>
      <c r="F19" s="34">
        <v>3</v>
      </c>
      <c r="G19" s="34">
        <v>11</v>
      </c>
      <c r="H19" s="34">
        <v>10</v>
      </c>
      <c r="I19" s="34">
        <v>6</v>
      </c>
      <c r="J19" s="34">
        <v>17</v>
      </c>
      <c r="K19" s="34"/>
      <c r="L19" s="34">
        <v>1</v>
      </c>
      <c r="M19" s="34"/>
      <c r="N19" s="40">
        <v>1</v>
      </c>
    </row>
    <row r="20" spans="1:14" s="2" customFormat="1" x14ac:dyDescent="0.2">
      <c r="A20" s="21" t="s">
        <v>25</v>
      </c>
      <c r="B20" s="16">
        <f t="shared" si="3"/>
        <v>23</v>
      </c>
      <c r="C20" s="17">
        <f>(B20/$B$40)*1000</f>
        <v>1.2549105194238324</v>
      </c>
      <c r="D20" s="34">
        <v>2</v>
      </c>
      <c r="E20" s="34"/>
      <c r="F20" s="34">
        <v>4</v>
      </c>
      <c r="G20" s="34">
        <v>11</v>
      </c>
      <c r="H20" s="34">
        <v>8</v>
      </c>
      <c r="I20" s="34">
        <v>2</v>
      </c>
      <c r="J20" s="34">
        <v>20</v>
      </c>
      <c r="K20" s="34"/>
      <c r="L20" s="34"/>
      <c r="M20" s="34">
        <v>1</v>
      </c>
      <c r="N20" s="40">
        <v>1</v>
      </c>
    </row>
    <row r="21" spans="1:14" s="2" customFormat="1" ht="12" x14ac:dyDescent="0.2">
      <c r="A21" s="63" t="s">
        <v>26</v>
      </c>
      <c r="B21" s="60">
        <f>SUM(B17:B20)</f>
        <v>63</v>
      </c>
      <c r="C21" s="61">
        <f>(B21/$B$40)*1000</f>
        <v>3.4373635966826712</v>
      </c>
      <c r="D21" s="60">
        <f>SUM(D17:D20)</f>
        <v>21</v>
      </c>
      <c r="E21" s="60">
        <f t="shared" ref="E21:N21" si="4">SUM(E17:E20)</f>
        <v>2</v>
      </c>
      <c r="F21" s="60">
        <f t="shared" si="4"/>
        <v>8</v>
      </c>
      <c r="G21" s="60">
        <f t="shared" si="4"/>
        <v>34</v>
      </c>
      <c r="H21" s="60">
        <f t="shared" si="4"/>
        <v>19</v>
      </c>
      <c r="I21" s="60">
        <f t="shared" si="4"/>
        <v>10</v>
      </c>
      <c r="J21" s="60">
        <f t="shared" si="4"/>
        <v>50</v>
      </c>
      <c r="K21" s="60">
        <f t="shared" si="4"/>
        <v>0</v>
      </c>
      <c r="L21" s="60">
        <f t="shared" si="4"/>
        <v>1</v>
      </c>
      <c r="M21" s="60">
        <f t="shared" si="4"/>
        <v>2</v>
      </c>
      <c r="N21" s="65">
        <f t="shared" si="4"/>
        <v>5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33</v>
      </c>
      <c r="C23" s="17">
        <f t="shared" ref="C23:C39" si="5">(B23/$B$40)*1000</f>
        <v>1.8005237887385421</v>
      </c>
      <c r="D23" s="33">
        <v>15</v>
      </c>
      <c r="E23" s="33">
        <v>1</v>
      </c>
      <c r="F23" s="33">
        <v>13</v>
      </c>
      <c r="G23" s="33">
        <v>18</v>
      </c>
      <c r="H23" s="33">
        <v>1</v>
      </c>
      <c r="I23" s="33">
        <v>11</v>
      </c>
      <c r="J23" s="33">
        <v>21</v>
      </c>
      <c r="K23" s="33"/>
      <c r="L23" s="33"/>
      <c r="M23" s="33">
        <v>1</v>
      </c>
      <c r="N23" s="39">
        <v>4</v>
      </c>
    </row>
    <row r="24" spans="1:14" s="2" customFormat="1" x14ac:dyDescent="0.2">
      <c r="A24" s="21" t="s">
        <v>29</v>
      </c>
      <c r="B24" s="16">
        <f t="shared" ref="B24:B39" si="6">SUM(E24:H24)</f>
        <v>2</v>
      </c>
      <c r="C24" s="17">
        <f t="shared" si="5"/>
        <v>0.10912265386294194</v>
      </c>
      <c r="D24" s="34">
        <v>2</v>
      </c>
      <c r="E24" s="45"/>
      <c r="F24" s="45">
        <v>1</v>
      </c>
      <c r="G24" s="34"/>
      <c r="H24" s="34">
        <v>1</v>
      </c>
      <c r="I24" s="34"/>
      <c r="J24" s="34">
        <v>2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0.10912265386294194</v>
      </c>
      <c r="D25" s="34">
        <v>1</v>
      </c>
      <c r="E25" s="45"/>
      <c r="F25" s="45"/>
      <c r="G25" s="34">
        <v>1</v>
      </c>
      <c r="H25" s="34">
        <v>1</v>
      </c>
      <c r="I25" s="34"/>
      <c r="J25" s="34">
        <v>2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5.456132693147097E-2</v>
      </c>
      <c r="D29" s="34"/>
      <c r="E29" s="45"/>
      <c r="F29" s="45"/>
      <c r="G29" s="34"/>
      <c r="H29" s="34">
        <v>1</v>
      </c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0.27280663465735489</v>
      </c>
      <c r="D31" s="34">
        <v>1</v>
      </c>
      <c r="E31" s="45"/>
      <c r="F31" s="45"/>
      <c r="G31" s="34">
        <v>2</v>
      </c>
      <c r="H31" s="34">
        <v>3</v>
      </c>
      <c r="I31" s="34">
        <v>5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4</v>
      </c>
      <c r="C32" s="17">
        <f t="shared" si="5"/>
        <v>0.21824530772588388</v>
      </c>
      <c r="D32" s="34"/>
      <c r="E32" s="45"/>
      <c r="F32" s="45">
        <v>1</v>
      </c>
      <c r="G32" s="34">
        <v>1</v>
      </c>
      <c r="H32" s="34">
        <v>2</v>
      </c>
      <c r="I32" s="34"/>
      <c r="J32" s="34">
        <v>4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53</v>
      </c>
      <c r="C34" s="17">
        <f t="shared" si="5"/>
        <v>2.8917503273679617</v>
      </c>
      <c r="D34" s="34">
        <v>13</v>
      </c>
      <c r="E34" s="45">
        <v>4</v>
      </c>
      <c r="F34" s="45">
        <v>21</v>
      </c>
      <c r="G34" s="34">
        <v>19</v>
      </c>
      <c r="H34" s="34">
        <v>9</v>
      </c>
      <c r="I34" s="34">
        <v>27</v>
      </c>
      <c r="J34" s="34">
        <v>25</v>
      </c>
      <c r="K34" s="34"/>
      <c r="L34" s="34"/>
      <c r="M34" s="34">
        <v>1</v>
      </c>
      <c r="N34" s="40">
        <v>5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10</v>
      </c>
      <c r="C37" s="17">
        <f t="shared" si="5"/>
        <v>0.54561326931470977</v>
      </c>
      <c r="D37" s="34"/>
      <c r="E37" s="45">
        <v>1</v>
      </c>
      <c r="F37" s="45"/>
      <c r="G37" s="34">
        <v>7</v>
      </c>
      <c r="H37" s="34">
        <v>2</v>
      </c>
      <c r="I37" s="34">
        <v>1</v>
      </c>
      <c r="J37" s="34">
        <v>9</v>
      </c>
      <c r="K37" s="34"/>
      <c r="L37" s="34"/>
      <c r="M37" s="34"/>
      <c r="N37" s="40">
        <v>1</v>
      </c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0.32736796158882581</v>
      </c>
      <c r="D38" s="34"/>
      <c r="E38" s="45"/>
      <c r="F38" s="45">
        <v>4</v>
      </c>
      <c r="G38" s="34">
        <v>1</v>
      </c>
      <c r="H38" s="34">
        <v>1</v>
      </c>
      <c r="I38" s="34">
        <v>5</v>
      </c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26</v>
      </c>
      <c r="C39" s="17">
        <f t="shared" si="5"/>
        <v>1.4185945002182454</v>
      </c>
      <c r="D39" s="34">
        <v>2</v>
      </c>
      <c r="E39" s="45">
        <v>1</v>
      </c>
      <c r="F39" s="45">
        <v>1</v>
      </c>
      <c r="G39" s="34">
        <v>12</v>
      </c>
      <c r="H39" s="34">
        <v>12</v>
      </c>
      <c r="I39" s="34">
        <v>2</v>
      </c>
      <c r="J39" s="34">
        <v>23</v>
      </c>
      <c r="K39" s="34"/>
      <c r="L39" s="34"/>
      <c r="M39" s="34">
        <v>1</v>
      </c>
      <c r="N39" s="41"/>
    </row>
    <row r="40" spans="1:14" s="3" customFormat="1" ht="12" x14ac:dyDescent="0.2">
      <c r="A40" s="22" t="s">
        <v>52</v>
      </c>
      <c r="B40" s="23">
        <f>SUM(E40:H40)</f>
        <v>18328</v>
      </c>
      <c r="C40" s="24"/>
      <c r="D40" s="23">
        <v>8854</v>
      </c>
      <c r="E40" s="23">
        <v>6580</v>
      </c>
      <c r="F40" s="23">
        <v>4602</v>
      </c>
      <c r="G40" s="23">
        <v>4765</v>
      </c>
      <c r="H40" s="23">
        <v>2381</v>
      </c>
      <c r="I40" s="23">
        <v>12942</v>
      </c>
      <c r="J40" s="23">
        <v>4918</v>
      </c>
      <c r="K40" s="23">
        <v>161</v>
      </c>
      <c r="L40" s="23">
        <v>307</v>
      </c>
      <c r="M40" s="23"/>
      <c r="N40" s="25">
        <v>2587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32" priority="6" stopIfTrue="1" operator="equal">
      <formula>0</formula>
    </cfRule>
  </conditionalFormatting>
  <conditionalFormatting sqref="D17:N20">
    <cfRule type="cellIs" dxfId="31" priority="1" stopIfTrue="1" operator="equal">
      <formula>0</formula>
    </cfRule>
  </conditionalFormatting>
  <conditionalFormatting sqref="D23:N39">
    <cfRule type="cellIs" dxfId="30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4">
    <pageSetUpPr fitToPage="1"/>
  </sheetPr>
  <dimension ref="A1:N43"/>
  <sheetViews>
    <sheetView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120</v>
      </c>
      <c r="C8" s="61">
        <f>(B8/$B$40)*1000</f>
        <v>7.5619131640305</v>
      </c>
      <c r="D8" s="60">
        <f t="shared" ref="D8:N8" si="0">(SUM(D23:D39))+D15+D21</f>
        <v>30</v>
      </c>
      <c r="E8" s="60">
        <f t="shared" si="0"/>
        <v>12</v>
      </c>
      <c r="F8" s="60">
        <f t="shared" si="0"/>
        <v>33</v>
      </c>
      <c r="G8" s="60">
        <f t="shared" si="0"/>
        <v>50</v>
      </c>
      <c r="H8" s="60">
        <f t="shared" si="0"/>
        <v>25</v>
      </c>
      <c r="I8" s="60">
        <f t="shared" si="0"/>
        <v>67</v>
      </c>
      <c r="J8" s="60">
        <f t="shared" si="0"/>
        <v>43</v>
      </c>
      <c r="K8" s="60">
        <f t="shared" si="0"/>
        <v>1</v>
      </c>
      <c r="L8" s="60">
        <f t="shared" si="0"/>
        <v>0</v>
      </c>
      <c r="M8" s="60">
        <f t="shared" si="0"/>
        <v>9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14</v>
      </c>
      <c r="C11" s="17">
        <f>(B11/$B$40)*1000</f>
        <v>0.8822232024702249</v>
      </c>
      <c r="D11" s="33">
        <v>1</v>
      </c>
      <c r="E11" s="33">
        <v>3</v>
      </c>
      <c r="F11" s="33">
        <v>2</v>
      </c>
      <c r="G11" s="33">
        <v>4</v>
      </c>
      <c r="H11" s="33">
        <v>5</v>
      </c>
      <c r="I11" s="33">
        <v>10</v>
      </c>
      <c r="J11" s="44">
        <v>4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2</v>
      </c>
      <c r="C12" s="17">
        <f>(B12/$B$40)*1000</f>
        <v>0.126031886067175</v>
      </c>
      <c r="D12" s="34"/>
      <c r="E12" s="34"/>
      <c r="F12" s="34"/>
      <c r="G12" s="34">
        <v>2</v>
      </c>
      <c r="H12" s="34"/>
      <c r="I12" s="34"/>
      <c r="J12" s="45">
        <v>2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0.25206377213434999</v>
      </c>
      <c r="D13" s="34"/>
      <c r="E13" s="34"/>
      <c r="F13" s="34">
        <v>2</v>
      </c>
      <c r="G13" s="34">
        <v>1</v>
      </c>
      <c r="H13" s="34">
        <v>1</v>
      </c>
      <c r="I13" s="34">
        <v>3</v>
      </c>
      <c r="J13" s="45"/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1</v>
      </c>
      <c r="C14" s="17">
        <f>(B14/$B$40)*1000</f>
        <v>6.3015943033587499E-2</v>
      </c>
      <c r="D14" s="34"/>
      <c r="E14" s="34"/>
      <c r="F14" s="34"/>
      <c r="G14" s="34">
        <v>1</v>
      </c>
      <c r="H14" s="34"/>
      <c r="I14" s="34">
        <v>1</v>
      </c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21</v>
      </c>
      <c r="C15" s="61">
        <f>(B15/B40)*1000</f>
        <v>1.3233348037053376</v>
      </c>
      <c r="D15" s="60">
        <f t="shared" ref="D15:N15" si="2">SUM(D11:D14)</f>
        <v>1</v>
      </c>
      <c r="E15" s="60">
        <f t="shared" si="2"/>
        <v>3</v>
      </c>
      <c r="F15" s="60">
        <f t="shared" si="2"/>
        <v>4</v>
      </c>
      <c r="G15" s="60">
        <f t="shared" si="2"/>
        <v>8</v>
      </c>
      <c r="H15" s="60">
        <f t="shared" si="2"/>
        <v>6</v>
      </c>
      <c r="I15" s="60">
        <f t="shared" si="2"/>
        <v>14</v>
      </c>
      <c r="J15" s="60">
        <f t="shared" si="2"/>
        <v>6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6</v>
      </c>
      <c r="C18" s="17">
        <f>(B18/$B$40)*1000</f>
        <v>0.37809565820152496</v>
      </c>
      <c r="D18" s="34">
        <v>2</v>
      </c>
      <c r="E18" s="34"/>
      <c r="F18" s="34">
        <v>1</v>
      </c>
      <c r="G18" s="34">
        <v>5</v>
      </c>
      <c r="H18" s="34"/>
      <c r="I18" s="34">
        <v>6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14</v>
      </c>
      <c r="C19" s="17">
        <f>(B19/$B$40)*1000</f>
        <v>0.8822232024702249</v>
      </c>
      <c r="D19" s="34">
        <v>5</v>
      </c>
      <c r="E19" s="34">
        <v>1</v>
      </c>
      <c r="F19" s="34">
        <v>4</v>
      </c>
      <c r="G19" s="34">
        <v>8</v>
      </c>
      <c r="H19" s="34">
        <v>1</v>
      </c>
      <c r="I19" s="34">
        <v>9</v>
      </c>
      <c r="J19" s="34">
        <v>3</v>
      </c>
      <c r="K19" s="34"/>
      <c r="L19" s="34"/>
      <c r="M19" s="34">
        <v>2</v>
      </c>
      <c r="N19" s="40"/>
    </row>
    <row r="20" spans="1:14" s="2" customFormat="1" x14ac:dyDescent="0.2">
      <c r="A20" s="21" t="s">
        <v>25</v>
      </c>
      <c r="B20" s="16">
        <f t="shared" si="3"/>
        <v>4</v>
      </c>
      <c r="C20" s="17">
        <f>(B20/$B$40)*1000</f>
        <v>0.25206377213434999</v>
      </c>
      <c r="D20" s="34"/>
      <c r="E20" s="34"/>
      <c r="F20" s="34"/>
      <c r="G20" s="34">
        <v>2</v>
      </c>
      <c r="H20" s="34">
        <v>2</v>
      </c>
      <c r="I20" s="34"/>
      <c r="J20" s="34">
        <v>3</v>
      </c>
      <c r="K20" s="34"/>
      <c r="L20" s="34"/>
      <c r="M20" s="34">
        <v>1</v>
      </c>
      <c r="N20" s="40"/>
    </row>
    <row r="21" spans="1:14" s="2" customFormat="1" ht="12" x14ac:dyDescent="0.2">
      <c r="A21" s="63" t="s">
        <v>26</v>
      </c>
      <c r="B21" s="60">
        <f>SUM(B17:B20)</f>
        <v>24</v>
      </c>
      <c r="C21" s="61">
        <f>(B21/$B$40)*1000</f>
        <v>1.5123826328060999</v>
      </c>
      <c r="D21" s="60">
        <f>SUM(D17:D20)</f>
        <v>7</v>
      </c>
      <c r="E21" s="60">
        <f t="shared" ref="E21:N21" si="4">SUM(E17:E20)</f>
        <v>1</v>
      </c>
      <c r="F21" s="60">
        <f t="shared" si="4"/>
        <v>5</v>
      </c>
      <c r="G21" s="60">
        <f t="shared" si="4"/>
        <v>15</v>
      </c>
      <c r="H21" s="60">
        <f t="shared" si="4"/>
        <v>3</v>
      </c>
      <c r="I21" s="60">
        <f t="shared" si="4"/>
        <v>15</v>
      </c>
      <c r="J21" s="60">
        <f t="shared" si="4"/>
        <v>6</v>
      </c>
      <c r="K21" s="60">
        <f t="shared" si="4"/>
        <v>0</v>
      </c>
      <c r="L21" s="60">
        <f t="shared" si="4"/>
        <v>0</v>
      </c>
      <c r="M21" s="60">
        <f t="shared" si="4"/>
        <v>3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24</v>
      </c>
      <c r="C23" s="17">
        <f t="shared" ref="C23:C39" si="5">(B23/$B$40)*1000</f>
        <v>1.5123826328060999</v>
      </c>
      <c r="D23" s="33">
        <v>8</v>
      </c>
      <c r="E23" s="33">
        <v>2</v>
      </c>
      <c r="F23" s="33">
        <v>7</v>
      </c>
      <c r="G23" s="33">
        <v>9</v>
      </c>
      <c r="H23" s="33">
        <v>6</v>
      </c>
      <c r="I23" s="33">
        <v>9</v>
      </c>
      <c r="J23" s="33">
        <v>12</v>
      </c>
      <c r="K23" s="33">
        <v>1</v>
      </c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6.3015943033587499E-2</v>
      </c>
      <c r="D24" s="34"/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0.126031886067175</v>
      </c>
      <c r="D25" s="34"/>
      <c r="E25" s="45"/>
      <c r="F25" s="45"/>
      <c r="G25" s="34">
        <v>1</v>
      </c>
      <c r="H25" s="34">
        <v>1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0.126031886067175</v>
      </c>
      <c r="D31" s="34"/>
      <c r="E31" s="45"/>
      <c r="F31" s="45"/>
      <c r="G31" s="34">
        <v>2</v>
      </c>
      <c r="H31" s="34"/>
      <c r="I31" s="34"/>
      <c r="J31" s="34">
        <v>2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6</v>
      </c>
      <c r="C32" s="17">
        <f t="shared" si="5"/>
        <v>0.37809565820152496</v>
      </c>
      <c r="D32" s="34">
        <v>1</v>
      </c>
      <c r="E32" s="45"/>
      <c r="F32" s="45">
        <v>2</v>
      </c>
      <c r="G32" s="34">
        <v>1</v>
      </c>
      <c r="H32" s="34">
        <v>3</v>
      </c>
      <c r="I32" s="34">
        <v>3</v>
      </c>
      <c r="J32" s="34">
        <v>3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30</v>
      </c>
      <c r="C34" s="17">
        <f t="shared" si="5"/>
        <v>1.890478291007625</v>
      </c>
      <c r="D34" s="34">
        <v>13</v>
      </c>
      <c r="E34" s="45">
        <v>6</v>
      </c>
      <c r="F34" s="45">
        <v>11</v>
      </c>
      <c r="G34" s="34">
        <v>9</v>
      </c>
      <c r="H34" s="34">
        <v>4</v>
      </c>
      <c r="I34" s="34">
        <v>18</v>
      </c>
      <c r="J34" s="34">
        <v>10</v>
      </c>
      <c r="K34" s="34"/>
      <c r="L34" s="34"/>
      <c r="M34" s="34">
        <v>2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6.3015943033587499E-2</v>
      </c>
      <c r="D36" s="34"/>
      <c r="E36" s="45"/>
      <c r="F36" s="45"/>
      <c r="G36" s="34">
        <v>1</v>
      </c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3</v>
      </c>
      <c r="C37" s="17">
        <f t="shared" si="5"/>
        <v>0.18904782910076248</v>
      </c>
      <c r="D37" s="34"/>
      <c r="E37" s="45"/>
      <c r="F37" s="45"/>
      <c r="G37" s="34">
        <v>1</v>
      </c>
      <c r="H37" s="34">
        <v>2</v>
      </c>
      <c r="I37" s="34"/>
      <c r="J37" s="34">
        <v>3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5</v>
      </c>
      <c r="C38" s="17">
        <f t="shared" si="5"/>
        <v>0.31507971516793748</v>
      </c>
      <c r="D38" s="34"/>
      <c r="E38" s="45"/>
      <c r="F38" s="45">
        <v>3</v>
      </c>
      <c r="G38" s="34">
        <v>2</v>
      </c>
      <c r="H38" s="34"/>
      <c r="I38" s="34">
        <v>3</v>
      </c>
      <c r="J38" s="34">
        <v>1</v>
      </c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6.3015943033587499E-2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15869</v>
      </c>
      <c r="C40" s="24"/>
      <c r="D40" s="23">
        <v>7670</v>
      </c>
      <c r="E40" s="23">
        <v>5529</v>
      </c>
      <c r="F40" s="23">
        <v>4018</v>
      </c>
      <c r="G40" s="23">
        <v>4179</v>
      </c>
      <c r="H40" s="23">
        <v>2143</v>
      </c>
      <c r="I40" s="23">
        <v>14739</v>
      </c>
      <c r="J40" s="23">
        <v>829</v>
      </c>
      <c r="K40" s="23">
        <v>136</v>
      </c>
      <c r="L40" s="23">
        <v>165</v>
      </c>
      <c r="M40" s="23"/>
      <c r="N40" s="25">
        <v>981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9" priority="6" stopIfTrue="1" operator="equal">
      <formula>0</formula>
    </cfRule>
  </conditionalFormatting>
  <conditionalFormatting sqref="D17:N20">
    <cfRule type="cellIs" dxfId="28" priority="1" stopIfTrue="1" operator="equal">
      <formula>0</formula>
    </cfRule>
  </conditionalFormatting>
  <conditionalFormatting sqref="D23:N39">
    <cfRule type="cellIs" dxfId="27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5">
    <pageSetUpPr fitToPage="1"/>
  </sheetPr>
  <dimension ref="A1:O43"/>
  <sheetViews>
    <sheetView topLeftCell="A6"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20</v>
      </c>
      <c r="C8" s="61">
        <f>(B8/$B$40)*1000</f>
        <v>2.8814291888776835</v>
      </c>
      <c r="D8" s="60">
        <f t="shared" ref="D8:N8" si="0">(SUM(D23:D39))+D15+D21</f>
        <v>6</v>
      </c>
      <c r="E8" s="60">
        <f t="shared" si="0"/>
        <v>1</v>
      </c>
      <c r="F8" s="60">
        <f t="shared" si="0"/>
        <v>6</v>
      </c>
      <c r="G8" s="60">
        <f t="shared" si="0"/>
        <v>7</v>
      </c>
      <c r="H8" s="60">
        <f t="shared" si="0"/>
        <v>6</v>
      </c>
      <c r="I8" s="60">
        <f t="shared" si="0"/>
        <v>12</v>
      </c>
      <c r="J8" s="60">
        <f t="shared" si="0"/>
        <v>5</v>
      </c>
      <c r="K8" s="60">
        <f t="shared" si="0"/>
        <v>0</v>
      </c>
      <c r="L8" s="60">
        <f t="shared" si="0"/>
        <v>0</v>
      </c>
      <c r="M8" s="60">
        <f t="shared" si="0"/>
        <v>3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0.43221437833165249</v>
      </c>
      <c r="D11" s="33">
        <v>2</v>
      </c>
      <c r="E11" s="33"/>
      <c r="F11" s="33">
        <v>2</v>
      </c>
      <c r="G11" s="33"/>
      <c r="H11" s="33">
        <v>1</v>
      </c>
      <c r="I11" s="33"/>
      <c r="J11" s="44">
        <v>2</v>
      </c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0.14407145944388419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0.57628583777553677</v>
      </c>
      <c r="D15" s="60">
        <f t="shared" ref="D15:N15" si="2">SUM(D11:D14)</f>
        <v>2</v>
      </c>
      <c r="E15" s="60">
        <f t="shared" si="2"/>
        <v>0</v>
      </c>
      <c r="F15" s="60">
        <f t="shared" si="2"/>
        <v>2</v>
      </c>
      <c r="G15" s="60">
        <f t="shared" si="2"/>
        <v>1</v>
      </c>
      <c r="H15" s="60">
        <f t="shared" si="2"/>
        <v>1</v>
      </c>
      <c r="I15" s="60">
        <f t="shared" si="2"/>
        <v>1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5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5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5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5" s="2" customFormat="1" x14ac:dyDescent="0.2">
      <c r="A20" s="21" t="s">
        <v>25</v>
      </c>
      <c r="B20" s="16">
        <f t="shared" si="3"/>
        <v>1</v>
      </c>
      <c r="C20" s="17">
        <f>(B20/$B$40)*1000</f>
        <v>0.14407145944388419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5" s="2" customFormat="1" ht="12" x14ac:dyDescent="0.2">
      <c r="A21" s="63" t="s">
        <v>26</v>
      </c>
      <c r="B21" s="60">
        <f>SUM(B17:B20)</f>
        <v>1</v>
      </c>
      <c r="C21" s="61">
        <f>(B21/$B$40)*1000</f>
        <v>0.14407145944388419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5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  <c r="O22" s="28"/>
    </row>
    <row r="23" spans="1:15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0.28814291888776838</v>
      </c>
      <c r="D23" s="33"/>
      <c r="E23" s="33"/>
      <c r="F23" s="33"/>
      <c r="G23" s="33">
        <v>1</v>
      </c>
      <c r="H23" s="33">
        <v>1</v>
      </c>
      <c r="I23" s="33">
        <v>2</v>
      </c>
      <c r="J23" s="33"/>
      <c r="K23" s="33"/>
      <c r="L23" s="33"/>
      <c r="M23" s="33"/>
      <c r="N23" s="39"/>
    </row>
    <row r="24" spans="1:15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5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5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5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5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5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5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5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5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9</v>
      </c>
      <c r="C34" s="17">
        <f t="shared" si="5"/>
        <v>1.2966431349949576</v>
      </c>
      <c r="D34" s="34">
        <v>4</v>
      </c>
      <c r="E34" s="45">
        <v>1</v>
      </c>
      <c r="F34" s="45">
        <v>3</v>
      </c>
      <c r="G34" s="34">
        <v>2</v>
      </c>
      <c r="H34" s="34">
        <v>3</v>
      </c>
      <c r="I34" s="34">
        <v>6</v>
      </c>
      <c r="J34" s="34">
        <v>2</v>
      </c>
      <c r="K34" s="34"/>
      <c r="L34" s="34"/>
      <c r="M34" s="34">
        <v>1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0.14407145944388419</v>
      </c>
      <c r="D37" s="34"/>
      <c r="E37" s="45"/>
      <c r="F37" s="45"/>
      <c r="G37" s="34">
        <v>1</v>
      </c>
      <c r="H37" s="34"/>
      <c r="I37" s="34"/>
      <c r="J37" s="34"/>
      <c r="K37" s="34"/>
      <c r="L37" s="34"/>
      <c r="M37" s="34">
        <v>1</v>
      </c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0.28814291888776838</v>
      </c>
      <c r="D38" s="34"/>
      <c r="E38" s="45"/>
      <c r="F38" s="45">
        <v>1</v>
      </c>
      <c r="G38" s="34">
        <v>1</v>
      </c>
      <c r="H38" s="34"/>
      <c r="I38" s="34">
        <v>2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0.14407145944388419</v>
      </c>
      <c r="D39" s="34"/>
      <c r="E39" s="45"/>
      <c r="F39" s="45"/>
      <c r="G39" s="34"/>
      <c r="H39" s="34">
        <v>1</v>
      </c>
      <c r="I39" s="34"/>
      <c r="J39" s="34">
        <v>1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6941</v>
      </c>
      <c r="C40" s="24"/>
      <c r="D40" s="23">
        <v>3374</v>
      </c>
      <c r="E40" s="23">
        <v>2454</v>
      </c>
      <c r="F40" s="23">
        <v>1813</v>
      </c>
      <c r="G40" s="23">
        <v>1793</v>
      </c>
      <c r="H40" s="23">
        <v>881</v>
      </c>
      <c r="I40" s="23">
        <v>6461</v>
      </c>
      <c r="J40" s="23">
        <v>374</v>
      </c>
      <c r="K40" s="23">
        <v>50</v>
      </c>
      <c r="L40" s="23">
        <v>56</v>
      </c>
      <c r="M40" s="23"/>
      <c r="N40" s="25">
        <v>1011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6" priority="6" stopIfTrue="1" operator="equal">
      <formula>0</formula>
    </cfRule>
  </conditionalFormatting>
  <conditionalFormatting sqref="D17:N20">
    <cfRule type="cellIs" dxfId="25" priority="1" stopIfTrue="1" operator="equal">
      <formula>0</formula>
    </cfRule>
  </conditionalFormatting>
  <conditionalFormatting sqref="D23:N39">
    <cfRule type="cellIs" dxfId="24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6">
    <pageSetUpPr fitToPage="1"/>
  </sheetPr>
  <dimension ref="A1:N43"/>
  <sheetViews>
    <sheetView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35</v>
      </c>
      <c r="C8" s="61">
        <f>(B8/$B$40)*1000</f>
        <v>8.4766287236619036</v>
      </c>
      <c r="D8" s="60">
        <f t="shared" ref="D8:N8" si="0">(SUM(D23:D39))+D15+D21</f>
        <v>15</v>
      </c>
      <c r="E8" s="60">
        <f t="shared" si="0"/>
        <v>10</v>
      </c>
      <c r="F8" s="60">
        <f t="shared" si="0"/>
        <v>9</v>
      </c>
      <c r="G8" s="60">
        <f t="shared" si="0"/>
        <v>11</v>
      </c>
      <c r="H8" s="60">
        <f t="shared" si="0"/>
        <v>5</v>
      </c>
      <c r="I8" s="60">
        <f t="shared" si="0"/>
        <v>26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9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0.72656817631387749</v>
      </c>
      <c r="D11" s="33">
        <v>2</v>
      </c>
      <c r="E11" s="33">
        <v>1</v>
      </c>
      <c r="F11" s="33">
        <v>1</v>
      </c>
      <c r="G11" s="33">
        <v>1</v>
      </c>
      <c r="H11" s="33"/>
      <c r="I11" s="33">
        <v>3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0.72656817631387749</v>
      </c>
      <c r="D15" s="60">
        <f t="shared" ref="D15:N15" si="2">SUM(D11:D14)</f>
        <v>2</v>
      </c>
      <c r="E15" s="60">
        <f t="shared" si="2"/>
        <v>1</v>
      </c>
      <c r="F15" s="60">
        <f t="shared" si="2"/>
        <v>1</v>
      </c>
      <c r="G15" s="60">
        <f t="shared" si="2"/>
        <v>1</v>
      </c>
      <c r="H15" s="60">
        <f t="shared" si="2"/>
        <v>0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0.24218939210462581</v>
      </c>
      <c r="D19" s="34">
        <v>1</v>
      </c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0.72656817631387749</v>
      </c>
      <c r="D20" s="34"/>
      <c r="E20" s="34"/>
      <c r="F20" s="34">
        <v>2</v>
      </c>
      <c r="G20" s="34">
        <v>1</v>
      </c>
      <c r="H20" s="34"/>
      <c r="I20" s="34">
        <v>2</v>
      </c>
      <c r="J20" s="34"/>
      <c r="K20" s="34"/>
      <c r="L20" s="34"/>
      <c r="M20" s="34">
        <v>1</v>
      </c>
      <c r="N20" s="40"/>
    </row>
    <row r="21" spans="1:14" s="2" customFormat="1" ht="12" x14ac:dyDescent="0.2">
      <c r="A21" s="63" t="s">
        <v>26</v>
      </c>
      <c r="B21" s="60">
        <f>SUM(B17:B20)</f>
        <v>4</v>
      </c>
      <c r="C21" s="61">
        <f>(B21/$B$40)*1000</f>
        <v>0.96875756841850325</v>
      </c>
      <c r="D21" s="60">
        <f>SUM(D17:D20)</f>
        <v>1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2</v>
      </c>
      <c r="H21" s="60">
        <f t="shared" si="4"/>
        <v>0</v>
      </c>
      <c r="I21" s="60">
        <f t="shared" si="4"/>
        <v>3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10</v>
      </c>
      <c r="C23" s="17">
        <f t="shared" ref="C23:C39" si="5">(B23/$B$40)*1000</f>
        <v>2.4218939210462578</v>
      </c>
      <c r="D23" s="33">
        <v>5</v>
      </c>
      <c r="E23" s="33">
        <v>4</v>
      </c>
      <c r="F23" s="33">
        <v>2</v>
      </c>
      <c r="G23" s="33">
        <v>2</v>
      </c>
      <c r="H23" s="33">
        <v>2</v>
      </c>
      <c r="I23" s="33">
        <v>8</v>
      </c>
      <c r="J23" s="33"/>
      <c r="K23" s="33"/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0.48437878420925162</v>
      </c>
      <c r="D29" s="34"/>
      <c r="E29" s="45"/>
      <c r="F29" s="45"/>
      <c r="G29" s="34"/>
      <c r="H29" s="34">
        <v>2</v>
      </c>
      <c r="I29" s="34"/>
      <c r="J29" s="34"/>
      <c r="K29" s="34"/>
      <c r="L29" s="34"/>
      <c r="M29" s="34">
        <v>2</v>
      </c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0.48437878420925162</v>
      </c>
      <c r="D31" s="34"/>
      <c r="E31" s="45"/>
      <c r="F31" s="45"/>
      <c r="G31" s="34">
        <v>2</v>
      </c>
      <c r="H31" s="34"/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12</v>
      </c>
      <c r="C34" s="17">
        <f t="shared" si="5"/>
        <v>2.90627270525551</v>
      </c>
      <c r="D34" s="34">
        <v>7</v>
      </c>
      <c r="E34" s="45">
        <v>5</v>
      </c>
      <c r="F34" s="45">
        <v>4</v>
      </c>
      <c r="G34" s="34">
        <v>3</v>
      </c>
      <c r="H34" s="34"/>
      <c r="I34" s="34">
        <v>9</v>
      </c>
      <c r="J34" s="34"/>
      <c r="K34" s="34"/>
      <c r="L34" s="34"/>
      <c r="M34" s="34">
        <v>3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0.48437878420925162</v>
      </c>
      <c r="D38" s="34"/>
      <c r="E38" s="45"/>
      <c r="F38" s="45"/>
      <c r="G38" s="34">
        <v>1</v>
      </c>
      <c r="H38" s="34">
        <v>1</v>
      </c>
      <c r="I38" s="34">
        <v>1</v>
      </c>
      <c r="J38" s="34"/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4129</v>
      </c>
      <c r="C40" s="24"/>
      <c r="D40" s="23">
        <v>2026</v>
      </c>
      <c r="E40" s="23">
        <v>1442</v>
      </c>
      <c r="F40" s="23">
        <v>1071</v>
      </c>
      <c r="G40" s="23">
        <v>1054</v>
      </c>
      <c r="H40" s="23">
        <v>562</v>
      </c>
      <c r="I40" s="23">
        <v>4004</v>
      </c>
      <c r="J40" s="23">
        <v>73</v>
      </c>
      <c r="K40" s="23">
        <v>30</v>
      </c>
      <c r="L40" s="23">
        <v>22</v>
      </c>
      <c r="M40" s="23"/>
      <c r="N40" s="25">
        <v>246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3" priority="6" stopIfTrue="1" operator="equal">
      <formula>0</formula>
    </cfRule>
  </conditionalFormatting>
  <conditionalFormatting sqref="D17:N20">
    <cfRule type="cellIs" dxfId="22" priority="1" stopIfTrue="1" operator="equal">
      <formula>0</formula>
    </cfRule>
  </conditionalFormatting>
  <conditionalFormatting sqref="D23:N39">
    <cfRule type="cellIs" dxfId="21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7">
    <pageSetUpPr fitToPage="1"/>
  </sheetPr>
  <dimension ref="A1:N43"/>
  <sheetViews>
    <sheetView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16</v>
      </c>
      <c r="C8" s="61">
        <f>(B8/$B$40)*1000</f>
        <v>22.44039270687237</v>
      </c>
      <c r="D8" s="60">
        <f t="shared" ref="D8:N8" si="0">(SUM(D23:D39))+D15+D21</f>
        <v>8</v>
      </c>
      <c r="E8" s="60">
        <f t="shared" si="0"/>
        <v>1</v>
      </c>
      <c r="F8" s="60">
        <f t="shared" si="0"/>
        <v>6</v>
      </c>
      <c r="G8" s="60">
        <f t="shared" si="0"/>
        <v>6</v>
      </c>
      <c r="H8" s="60">
        <f t="shared" si="0"/>
        <v>3</v>
      </c>
      <c r="I8" s="60">
        <f t="shared" si="0"/>
        <v>12</v>
      </c>
      <c r="J8" s="60">
        <f t="shared" si="0"/>
        <v>0</v>
      </c>
      <c r="K8" s="60">
        <f t="shared" si="0"/>
        <v>4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1.4025245441795231</v>
      </c>
      <c r="D19" s="34"/>
      <c r="E19" s="34"/>
      <c r="F19" s="34">
        <v>1</v>
      </c>
      <c r="G19" s="34"/>
      <c r="H19" s="34"/>
      <c r="I19" s="34"/>
      <c r="J19" s="34"/>
      <c r="K19" s="34">
        <v>1</v>
      </c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1.4025245441795231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1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</v>
      </c>
      <c r="C23" s="17">
        <f t="shared" ref="C23:C39" si="5">(B23/$B$40)*1000</f>
        <v>5.6100981767180924</v>
      </c>
      <c r="D23" s="33">
        <v>2</v>
      </c>
      <c r="E23" s="33"/>
      <c r="F23" s="33">
        <v>1</v>
      </c>
      <c r="G23" s="33">
        <v>3</v>
      </c>
      <c r="H23" s="33"/>
      <c r="I23" s="33">
        <v>4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1.4025245441795231</v>
      </c>
      <c r="D32" s="34">
        <v>1</v>
      </c>
      <c r="E32" s="45"/>
      <c r="F32" s="45">
        <v>1</v>
      </c>
      <c r="G32" s="34"/>
      <c r="H32" s="34"/>
      <c r="I32" s="34"/>
      <c r="J32" s="34"/>
      <c r="K32" s="34">
        <v>1</v>
      </c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</v>
      </c>
      <c r="C34" s="17">
        <f t="shared" si="5"/>
        <v>7.0126227208976157</v>
      </c>
      <c r="D34" s="34">
        <v>3</v>
      </c>
      <c r="E34" s="45">
        <v>1</v>
      </c>
      <c r="F34" s="45">
        <v>3</v>
      </c>
      <c r="G34" s="34"/>
      <c r="H34" s="34">
        <v>1</v>
      </c>
      <c r="I34" s="34">
        <v>4</v>
      </c>
      <c r="J34" s="34"/>
      <c r="K34" s="34">
        <v>1</v>
      </c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4.2075736325385691</v>
      </c>
      <c r="D38" s="34">
        <v>1</v>
      </c>
      <c r="E38" s="45"/>
      <c r="F38" s="45"/>
      <c r="G38" s="34">
        <v>2</v>
      </c>
      <c r="H38" s="34">
        <v>1</v>
      </c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2</v>
      </c>
      <c r="C39" s="17">
        <f t="shared" si="5"/>
        <v>2.8050490883590462</v>
      </c>
      <c r="D39" s="34">
        <v>1</v>
      </c>
      <c r="E39" s="45"/>
      <c r="F39" s="45"/>
      <c r="G39" s="34">
        <v>1</v>
      </c>
      <c r="H39" s="34">
        <v>1</v>
      </c>
      <c r="I39" s="34">
        <v>1</v>
      </c>
      <c r="J39" s="34"/>
      <c r="K39" s="34">
        <v>1</v>
      </c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713</v>
      </c>
      <c r="C40" s="24"/>
      <c r="D40" s="23">
        <v>343</v>
      </c>
      <c r="E40" s="23">
        <v>256</v>
      </c>
      <c r="F40" s="23">
        <v>191</v>
      </c>
      <c r="G40" s="23">
        <v>180</v>
      </c>
      <c r="H40" s="23">
        <v>86</v>
      </c>
      <c r="I40" s="23">
        <v>562</v>
      </c>
      <c r="J40" s="23">
        <v>34</v>
      </c>
      <c r="K40" s="23">
        <v>111</v>
      </c>
      <c r="L40" s="23">
        <v>6</v>
      </c>
      <c r="M40" s="23"/>
      <c r="N40" s="25">
        <v>25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0" priority="6" stopIfTrue="1" operator="equal">
      <formula>0</formula>
    </cfRule>
  </conditionalFormatting>
  <conditionalFormatting sqref="D17:N20">
    <cfRule type="cellIs" dxfId="19" priority="1" stopIfTrue="1" operator="equal">
      <formula>0</formula>
    </cfRule>
  </conditionalFormatting>
  <conditionalFormatting sqref="D23:N39">
    <cfRule type="cellIs" dxfId="18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8">
    <pageSetUpPr fitToPage="1"/>
  </sheetPr>
  <dimension ref="A1:N43"/>
  <sheetViews>
    <sheetView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128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14</v>
      </c>
      <c r="C8" s="61">
        <f>(B8/$B$40)*1000</f>
        <v>2.1354484441732766</v>
      </c>
      <c r="D8" s="60">
        <f t="shared" ref="D8:N8" si="0">(SUM(D23:D39))+D15+D21</f>
        <v>5</v>
      </c>
      <c r="E8" s="60">
        <f t="shared" si="0"/>
        <v>0</v>
      </c>
      <c r="F8" s="60">
        <f t="shared" si="0"/>
        <v>8</v>
      </c>
      <c r="G8" s="60">
        <f t="shared" si="0"/>
        <v>5</v>
      </c>
      <c r="H8" s="60">
        <f t="shared" si="0"/>
        <v>1</v>
      </c>
      <c r="I8" s="60">
        <f t="shared" si="0"/>
        <v>14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0.30506406345332521</v>
      </c>
      <c r="D13" s="34"/>
      <c r="E13" s="34"/>
      <c r="F13" s="34"/>
      <c r="G13" s="34">
        <v>1</v>
      </c>
      <c r="H13" s="34">
        <v>1</v>
      </c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0.30506406345332521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1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0.1525320317266626</v>
      </c>
      <c r="D19" s="34"/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0.1525320317266626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0.1525320317266626</v>
      </c>
      <c r="D23" s="33"/>
      <c r="E23" s="33"/>
      <c r="F23" s="33">
        <v>1</v>
      </c>
      <c r="G23" s="33"/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0.1525320317266626</v>
      </c>
      <c r="D31" s="34"/>
      <c r="E31" s="45"/>
      <c r="F31" s="45">
        <v>1</v>
      </c>
      <c r="G31" s="34"/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</v>
      </c>
      <c r="C34" s="17">
        <f t="shared" si="5"/>
        <v>0.61012812690665041</v>
      </c>
      <c r="D34" s="34">
        <v>3</v>
      </c>
      <c r="E34" s="45"/>
      <c r="F34" s="45">
        <v>2</v>
      </c>
      <c r="G34" s="34">
        <v>2</v>
      </c>
      <c r="H34" s="34"/>
      <c r="I34" s="34">
        <v>4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1</v>
      </c>
      <c r="C35" s="17">
        <f t="shared" si="5"/>
        <v>0.1525320317266626</v>
      </c>
      <c r="D35" s="34">
        <v>1</v>
      </c>
      <c r="E35" s="45"/>
      <c r="F35" s="45">
        <v>1</v>
      </c>
      <c r="G35" s="34"/>
      <c r="H35" s="34"/>
      <c r="I35" s="34">
        <v>1</v>
      </c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4</v>
      </c>
      <c r="C38" s="17">
        <f t="shared" si="5"/>
        <v>0.61012812690665041</v>
      </c>
      <c r="D38" s="34">
        <v>1</v>
      </c>
      <c r="E38" s="45"/>
      <c r="F38" s="45">
        <v>3</v>
      </c>
      <c r="G38" s="34">
        <v>1</v>
      </c>
      <c r="H38" s="34"/>
      <c r="I38" s="34">
        <v>4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6556</v>
      </c>
      <c r="C40" s="24"/>
      <c r="D40" s="23">
        <v>3163</v>
      </c>
      <c r="E40" s="23">
        <v>2256</v>
      </c>
      <c r="F40" s="23">
        <v>1667</v>
      </c>
      <c r="G40" s="23">
        <v>1740</v>
      </c>
      <c r="H40" s="23">
        <v>893</v>
      </c>
      <c r="I40" s="23">
        <v>6288</v>
      </c>
      <c r="J40" s="23">
        <v>158</v>
      </c>
      <c r="K40" s="23">
        <v>50</v>
      </c>
      <c r="L40" s="23">
        <v>60</v>
      </c>
      <c r="M40" s="23"/>
      <c r="N40" s="25">
        <v>298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7" priority="6" stopIfTrue="1" operator="equal">
      <formula>0</formula>
    </cfRule>
  </conditionalFormatting>
  <conditionalFormatting sqref="D17:N20">
    <cfRule type="cellIs" dxfId="16" priority="1" stopIfTrue="1" operator="equal">
      <formula>0</formula>
    </cfRule>
  </conditionalFormatting>
  <conditionalFormatting sqref="D23:N39">
    <cfRule type="cellIs" dxfId="15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43"/>
  <sheetViews>
    <sheetView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59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</v>
      </c>
      <c r="C8" s="61">
        <f>(B8/$B$40)*1000</f>
        <v>5.7636887608069163</v>
      </c>
      <c r="D8" s="60">
        <f t="shared" ref="D8:N8" si="0">(SUM(D23:D39))+D15+D21</f>
        <v>3</v>
      </c>
      <c r="E8" s="60">
        <f t="shared" si="0"/>
        <v>0</v>
      </c>
      <c r="F8" s="60">
        <f t="shared" si="0"/>
        <v>0</v>
      </c>
      <c r="G8" s="60">
        <f t="shared" si="0"/>
        <v>2</v>
      </c>
      <c r="H8" s="60">
        <f t="shared" si="0"/>
        <v>2</v>
      </c>
      <c r="I8" s="60">
        <f t="shared" si="0"/>
        <v>4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1.4409221902017291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4.3227665706051877</v>
      </c>
      <c r="D31" s="34">
        <v>3</v>
      </c>
      <c r="E31" s="45"/>
      <c r="F31" s="45"/>
      <c r="G31" s="34">
        <v>2</v>
      </c>
      <c r="H31" s="34">
        <v>1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694</v>
      </c>
      <c r="C40" s="24"/>
      <c r="D40" s="23">
        <v>350</v>
      </c>
      <c r="E40" s="23">
        <v>236</v>
      </c>
      <c r="F40" s="23">
        <v>169</v>
      </c>
      <c r="G40" s="23">
        <v>180</v>
      </c>
      <c r="H40" s="23">
        <v>109</v>
      </c>
      <c r="I40" s="23">
        <v>491</v>
      </c>
      <c r="J40" s="23">
        <v>32</v>
      </c>
      <c r="K40" s="23">
        <v>166</v>
      </c>
      <c r="L40" s="23">
        <v>5</v>
      </c>
      <c r="M40" s="23"/>
      <c r="N40" s="25">
        <v>22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30" priority="6" stopIfTrue="1" operator="equal">
      <formula>0</formula>
    </cfRule>
  </conditionalFormatting>
  <conditionalFormatting sqref="D17:N20">
    <cfRule type="cellIs" dxfId="229" priority="1" stopIfTrue="1" operator="equal">
      <formula>0</formula>
    </cfRule>
  </conditionalFormatting>
  <conditionalFormatting sqref="D23:N39">
    <cfRule type="cellIs" dxfId="228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9">
    <pageSetUpPr fitToPage="1"/>
  </sheetPr>
  <dimension ref="A1:N43"/>
  <sheetViews>
    <sheetView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69</v>
      </c>
      <c r="C8" s="61">
        <f>(B8/$B$40)*1000</f>
        <v>13.542688910696763</v>
      </c>
      <c r="D8" s="60">
        <f t="shared" ref="D8:N8" si="0">(SUM(D23:D39))+D15+D21</f>
        <v>24</v>
      </c>
      <c r="E8" s="60">
        <f t="shared" si="0"/>
        <v>10</v>
      </c>
      <c r="F8" s="60">
        <f t="shared" si="0"/>
        <v>18</v>
      </c>
      <c r="G8" s="60">
        <f t="shared" si="0"/>
        <v>25</v>
      </c>
      <c r="H8" s="60">
        <f t="shared" si="0"/>
        <v>16</v>
      </c>
      <c r="I8" s="60">
        <f t="shared" si="0"/>
        <v>65</v>
      </c>
      <c r="J8" s="60">
        <f t="shared" si="0"/>
        <v>2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0.39254170755642787</v>
      </c>
      <c r="D11" s="33"/>
      <c r="E11" s="33"/>
      <c r="F11" s="33">
        <v>1</v>
      </c>
      <c r="G11" s="33"/>
      <c r="H11" s="33">
        <v>1</v>
      </c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0.19627085377821393</v>
      </c>
      <c r="D13" s="34"/>
      <c r="E13" s="34"/>
      <c r="F13" s="34"/>
      <c r="G13" s="34"/>
      <c r="H13" s="34">
        <v>1</v>
      </c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0.58881256133464188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2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0.19627085377821393</v>
      </c>
      <c r="D18" s="34">
        <v>1</v>
      </c>
      <c r="E18" s="34">
        <v>1</v>
      </c>
      <c r="F18" s="34"/>
      <c r="G18" s="34"/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7</v>
      </c>
      <c r="C19" s="17">
        <f>(B19/$B$40)*1000</f>
        <v>1.3738959764474974</v>
      </c>
      <c r="D19" s="34">
        <v>2</v>
      </c>
      <c r="E19" s="34">
        <v>2</v>
      </c>
      <c r="F19" s="34">
        <v>1</v>
      </c>
      <c r="G19" s="34">
        <v>3</v>
      </c>
      <c r="H19" s="34">
        <v>1</v>
      </c>
      <c r="I19" s="34">
        <v>5</v>
      </c>
      <c r="J19" s="34">
        <v>1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8</v>
      </c>
      <c r="C21" s="61">
        <f>(B21/$B$40)*1000</f>
        <v>1.5701668302257115</v>
      </c>
      <c r="D21" s="60">
        <f>SUM(D17:D20)</f>
        <v>3</v>
      </c>
      <c r="E21" s="60">
        <f t="shared" ref="E21:N21" si="4">SUM(E17:E20)</f>
        <v>3</v>
      </c>
      <c r="F21" s="60">
        <f t="shared" si="4"/>
        <v>1</v>
      </c>
      <c r="G21" s="60">
        <f t="shared" si="4"/>
        <v>3</v>
      </c>
      <c r="H21" s="60">
        <f t="shared" si="4"/>
        <v>1</v>
      </c>
      <c r="I21" s="60">
        <f t="shared" si="4"/>
        <v>6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16</v>
      </c>
      <c r="C23" s="17">
        <f t="shared" ref="C23:C39" si="5">(B23/$B$40)*1000</f>
        <v>3.1403336604514229</v>
      </c>
      <c r="D23" s="33">
        <v>7</v>
      </c>
      <c r="E23" s="33"/>
      <c r="F23" s="33">
        <v>4</v>
      </c>
      <c r="G23" s="33">
        <v>9</v>
      </c>
      <c r="H23" s="33">
        <v>3</v>
      </c>
      <c r="I23" s="33">
        <v>16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0.19627085377821393</v>
      </c>
      <c r="D25" s="34"/>
      <c r="E25" s="45"/>
      <c r="F25" s="45"/>
      <c r="G25" s="34">
        <v>1</v>
      </c>
      <c r="H25" s="34"/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0.19627085377821393</v>
      </c>
      <c r="D26" s="34"/>
      <c r="E26" s="45"/>
      <c r="F26" s="45"/>
      <c r="G26" s="34"/>
      <c r="H26" s="34">
        <v>1</v>
      </c>
      <c r="I26" s="34">
        <v>1</v>
      </c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0.98135426889106958</v>
      </c>
      <c r="D31" s="34">
        <v>3</v>
      </c>
      <c r="E31" s="45"/>
      <c r="F31" s="45">
        <v>1</v>
      </c>
      <c r="G31" s="34">
        <v>1</v>
      </c>
      <c r="H31" s="34">
        <v>3</v>
      </c>
      <c r="I31" s="34">
        <v>5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8</v>
      </c>
      <c r="C32" s="17">
        <f t="shared" si="5"/>
        <v>1.5701668302257115</v>
      </c>
      <c r="D32" s="34">
        <v>3</v>
      </c>
      <c r="E32" s="45"/>
      <c r="F32" s="45">
        <v>6</v>
      </c>
      <c r="G32" s="34">
        <v>2</v>
      </c>
      <c r="H32" s="34"/>
      <c r="I32" s="34">
        <v>8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24</v>
      </c>
      <c r="C34" s="17">
        <f t="shared" si="5"/>
        <v>4.7105004906771351</v>
      </c>
      <c r="D34" s="34">
        <v>8</v>
      </c>
      <c r="E34" s="45">
        <v>7</v>
      </c>
      <c r="F34" s="45">
        <v>5</v>
      </c>
      <c r="G34" s="34">
        <v>8</v>
      </c>
      <c r="H34" s="34">
        <v>4</v>
      </c>
      <c r="I34" s="34">
        <v>23</v>
      </c>
      <c r="J34" s="34"/>
      <c r="K34" s="34"/>
      <c r="L34" s="34"/>
      <c r="M34" s="34">
        <v>1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0.19627085377821393</v>
      </c>
      <c r="D36" s="34"/>
      <c r="E36" s="45"/>
      <c r="F36" s="45"/>
      <c r="G36" s="34"/>
      <c r="H36" s="34">
        <v>1</v>
      </c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0.39254170755642787</v>
      </c>
      <c r="D38" s="34"/>
      <c r="E38" s="45"/>
      <c r="F38" s="45"/>
      <c r="G38" s="34">
        <v>1</v>
      </c>
      <c r="H38" s="34">
        <v>1</v>
      </c>
      <c r="I38" s="34">
        <v>1</v>
      </c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5095</v>
      </c>
      <c r="C40" s="24"/>
      <c r="D40" s="23">
        <v>2365</v>
      </c>
      <c r="E40" s="23">
        <v>1670</v>
      </c>
      <c r="F40" s="23">
        <v>1290</v>
      </c>
      <c r="G40" s="23">
        <v>1439</v>
      </c>
      <c r="H40" s="23">
        <v>696</v>
      </c>
      <c r="I40" s="23">
        <v>4786</v>
      </c>
      <c r="J40" s="23">
        <v>219</v>
      </c>
      <c r="K40" s="23">
        <v>53</v>
      </c>
      <c r="L40" s="23">
        <v>37</v>
      </c>
      <c r="M40" s="23"/>
      <c r="N40" s="25">
        <v>319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4" priority="6" stopIfTrue="1" operator="equal">
      <formula>0</formula>
    </cfRule>
  </conditionalFormatting>
  <conditionalFormatting sqref="D17:N20">
    <cfRule type="cellIs" dxfId="13" priority="1" stopIfTrue="1" operator="equal">
      <formula>0</formula>
    </cfRule>
  </conditionalFormatting>
  <conditionalFormatting sqref="D23:N39">
    <cfRule type="cellIs" dxfId="12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0">
    <pageSetUpPr fitToPage="1"/>
  </sheetPr>
  <dimension ref="A1:N43"/>
  <sheetViews>
    <sheetView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47</v>
      </c>
      <c r="C8" s="61">
        <f>(B8/$B$40)*1000</f>
        <v>5.789603350578961</v>
      </c>
      <c r="D8" s="60">
        <f t="shared" ref="D8:N8" si="0">(SUM(D23:D39))+D15+D21</f>
        <v>17</v>
      </c>
      <c r="E8" s="60">
        <f t="shared" si="0"/>
        <v>5</v>
      </c>
      <c r="F8" s="60">
        <f t="shared" si="0"/>
        <v>16</v>
      </c>
      <c r="G8" s="60">
        <f t="shared" si="0"/>
        <v>16</v>
      </c>
      <c r="H8" s="60">
        <f t="shared" si="0"/>
        <v>10</v>
      </c>
      <c r="I8" s="60">
        <f t="shared" si="0"/>
        <v>34</v>
      </c>
      <c r="J8" s="60">
        <f t="shared" si="0"/>
        <v>9</v>
      </c>
      <c r="K8" s="60">
        <f t="shared" si="0"/>
        <v>0</v>
      </c>
      <c r="L8" s="60">
        <f t="shared" si="0"/>
        <v>1</v>
      </c>
      <c r="M8" s="60">
        <f t="shared" si="0"/>
        <v>3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6</v>
      </c>
      <c r="C11" s="17">
        <f>(B11/$B$40)*1000</f>
        <v>0.73909830007390986</v>
      </c>
      <c r="D11" s="33">
        <v>2</v>
      </c>
      <c r="E11" s="33">
        <v>2</v>
      </c>
      <c r="F11" s="33">
        <v>1</v>
      </c>
      <c r="G11" s="33">
        <v>1</v>
      </c>
      <c r="H11" s="33">
        <v>2</v>
      </c>
      <c r="I11" s="33">
        <v>6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</v>
      </c>
      <c r="C13" s="17">
        <f>(B13/$B$40)*1000</f>
        <v>0.36954915003695493</v>
      </c>
      <c r="D13" s="34"/>
      <c r="E13" s="34"/>
      <c r="F13" s="34">
        <v>3</v>
      </c>
      <c r="G13" s="34"/>
      <c r="H13" s="34"/>
      <c r="I13" s="34">
        <v>3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9</v>
      </c>
      <c r="C15" s="61">
        <f>(B15/B40)*1000</f>
        <v>1.1086474501108647</v>
      </c>
      <c r="D15" s="60">
        <f t="shared" ref="D15:N15" si="2">SUM(D11:D14)</f>
        <v>2</v>
      </c>
      <c r="E15" s="60">
        <f t="shared" si="2"/>
        <v>2</v>
      </c>
      <c r="F15" s="60">
        <f t="shared" si="2"/>
        <v>4</v>
      </c>
      <c r="G15" s="60">
        <f t="shared" si="2"/>
        <v>1</v>
      </c>
      <c r="H15" s="60">
        <f t="shared" si="2"/>
        <v>2</v>
      </c>
      <c r="I15" s="60">
        <f t="shared" si="2"/>
        <v>9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0.2463661000246366</v>
      </c>
      <c r="D18" s="34"/>
      <c r="E18" s="34"/>
      <c r="F18" s="34"/>
      <c r="G18" s="34"/>
      <c r="H18" s="34">
        <v>2</v>
      </c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8</v>
      </c>
      <c r="C19" s="17">
        <f>(B19/$B$40)*1000</f>
        <v>0.98546440009854641</v>
      </c>
      <c r="D19" s="34">
        <v>5</v>
      </c>
      <c r="E19" s="34"/>
      <c r="F19" s="34">
        <v>3</v>
      </c>
      <c r="G19" s="34">
        <v>4</v>
      </c>
      <c r="H19" s="34">
        <v>1</v>
      </c>
      <c r="I19" s="34">
        <v>4</v>
      </c>
      <c r="J19" s="34">
        <v>3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0.36954915003695493</v>
      </c>
      <c r="D20" s="34">
        <v>1</v>
      </c>
      <c r="E20" s="34"/>
      <c r="F20" s="34">
        <v>1</v>
      </c>
      <c r="G20" s="34">
        <v>2</v>
      </c>
      <c r="H20" s="34"/>
      <c r="I20" s="34">
        <v>1</v>
      </c>
      <c r="J20" s="34">
        <v>1</v>
      </c>
      <c r="K20" s="34"/>
      <c r="L20" s="34"/>
      <c r="M20" s="34">
        <v>1</v>
      </c>
      <c r="N20" s="40"/>
    </row>
    <row r="21" spans="1:14" s="2" customFormat="1" ht="12" x14ac:dyDescent="0.2">
      <c r="A21" s="63" t="s">
        <v>26</v>
      </c>
      <c r="B21" s="60">
        <f>SUM(B17:B20)</f>
        <v>13</v>
      </c>
      <c r="C21" s="61">
        <f>(B21/$B$40)*1000</f>
        <v>1.6013796501601381</v>
      </c>
      <c r="D21" s="60">
        <f>SUM(D17:D20)</f>
        <v>6</v>
      </c>
      <c r="E21" s="60">
        <f t="shared" ref="E21:N21" si="4">SUM(E17:E20)</f>
        <v>0</v>
      </c>
      <c r="F21" s="60">
        <f t="shared" si="4"/>
        <v>4</v>
      </c>
      <c r="G21" s="60">
        <f t="shared" si="4"/>
        <v>6</v>
      </c>
      <c r="H21" s="60">
        <f t="shared" si="4"/>
        <v>3</v>
      </c>
      <c r="I21" s="60">
        <f t="shared" si="4"/>
        <v>7</v>
      </c>
      <c r="J21" s="60">
        <f t="shared" si="4"/>
        <v>4</v>
      </c>
      <c r="K21" s="60">
        <f t="shared" si="4"/>
        <v>0</v>
      </c>
      <c r="L21" s="60">
        <f t="shared" si="4"/>
        <v>0</v>
      </c>
      <c r="M21" s="60">
        <f t="shared" si="4"/>
        <v>2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9</v>
      </c>
      <c r="C23" s="17">
        <f t="shared" ref="C23:C39" si="5">(B23/$B$40)*1000</f>
        <v>1.1086474501108647</v>
      </c>
      <c r="D23" s="33">
        <v>5</v>
      </c>
      <c r="E23" s="33"/>
      <c r="F23" s="33">
        <v>4</v>
      </c>
      <c r="G23" s="33">
        <v>4</v>
      </c>
      <c r="H23" s="33">
        <v>1</v>
      </c>
      <c r="I23" s="33">
        <v>4</v>
      </c>
      <c r="J23" s="33">
        <v>3</v>
      </c>
      <c r="K23" s="33"/>
      <c r="L23" s="33">
        <v>1</v>
      </c>
      <c r="M23" s="33">
        <v>1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0.1231830500123183</v>
      </c>
      <c r="D24" s="34"/>
      <c r="E24" s="45"/>
      <c r="F24" s="45"/>
      <c r="G24" s="34"/>
      <c r="H24" s="34">
        <v>1</v>
      </c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0.2463661000246366</v>
      </c>
      <c r="D31" s="34">
        <v>1</v>
      </c>
      <c r="E31" s="45"/>
      <c r="F31" s="45"/>
      <c r="G31" s="34">
        <v>1</v>
      </c>
      <c r="H31" s="34">
        <v>1</v>
      </c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10</v>
      </c>
      <c r="C34" s="17">
        <f t="shared" si="5"/>
        <v>1.2318305001231831</v>
      </c>
      <c r="D34" s="34">
        <v>3</v>
      </c>
      <c r="E34" s="45">
        <v>3</v>
      </c>
      <c r="F34" s="45">
        <v>2</v>
      </c>
      <c r="G34" s="34">
        <v>4</v>
      </c>
      <c r="H34" s="34">
        <v>1</v>
      </c>
      <c r="I34" s="34">
        <v>9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0.1231830500123183</v>
      </c>
      <c r="D37" s="34"/>
      <c r="E37" s="45"/>
      <c r="F37" s="45"/>
      <c r="G37" s="34"/>
      <c r="H37" s="34">
        <v>1</v>
      </c>
      <c r="I37" s="34"/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0.2463661000246366</v>
      </c>
      <c r="D38" s="34"/>
      <c r="E38" s="45"/>
      <c r="F38" s="45">
        <v>2</v>
      </c>
      <c r="G38" s="34"/>
      <c r="H38" s="34"/>
      <c r="I38" s="34">
        <v>2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8118</v>
      </c>
      <c r="C40" s="24"/>
      <c r="D40" s="23">
        <v>4024</v>
      </c>
      <c r="E40" s="23">
        <v>2930</v>
      </c>
      <c r="F40" s="23">
        <v>2050</v>
      </c>
      <c r="G40" s="23">
        <v>2093</v>
      </c>
      <c r="H40" s="23">
        <v>1045</v>
      </c>
      <c r="I40" s="23">
        <v>7383</v>
      </c>
      <c r="J40" s="23">
        <v>502</v>
      </c>
      <c r="K40" s="23">
        <v>135</v>
      </c>
      <c r="L40" s="23">
        <v>98</v>
      </c>
      <c r="M40" s="23"/>
      <c r="N40" s="25">
        <v>1632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11" priority="6" stopIfTrue="1" operator="equal">
      <formula>0</formula>
    </cfRule>
  </conditionalFormatting>
  <conditionalFormatting sqref="D17:N20">
    <cfRule type="cellIs" dxfId="10" priority="1" stopIfTrue="1" operator="equal">
      <formula>0</formula>
    </cfRule>
  </conditionalFormatting>
  <conditionalFormatting sqref="D23:N39">
    <cfRule type="cellIs" dxfId="9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1">
    <pageSetUpPr fitToPage="1"/>
  </sheetPr>
  <dimension ref="A1:N43"/>
  <sheetViews>
    <sheetView topLeftCell="A4" workbookViewId="0">
      <selection activeCell="B8" sqref="B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42578125" bestFit="1" customWidth="1"/>
    <col min="6" max="7" width="5.42578125" bestFit="1" customWidth="1"/>
    <col min="8" max="8" width="5.42578125" customWidth="1"/>
    <col min="9" max="9" width="6.42578125" bestFit="1" customWidth="1"/>
    <col min="10" max="10" width="5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203</v>
      </c>
      <c r="C8" s="61">
        <f>(B8/$B$40)*1000</f>
        <v>6.4695009242144179</v>
      </c>
      <c r="D8" s="60">
        <f t="shared" ref="D8:N8" si="0">(SUM(D23:D39))+D15+D21</f>
        <v>74</v>
      </c>
      <c r="E8" s="60">
        <f t="shared" si="0"/>
        <v>13</v>
      </c>
      <c r="F8" s="60">
        <f t="shared" si="0"/>
        <v>42</v>
      </c>
      <c r="G8" s="60">
        <f t="shared" si="0"/>
        <v>94</v>
      </c>
      <c r="H8" s="60">
        <f t="shared" si="0"/>
        <v>54</v>
      </c>
      <c r="I8" s="60">
        <f t="shared" si="0"/>
        <v>69</v>
      </c>
      <c r="J8" s="60">
        <f t="shared" si="0"/>
        <v>116</v>
      </c>
      <c r="K8" s="60">
        <f t="shared" si="0"/>
        <v>0</v>
      </c>
      <c r="L8" s="60">
        <f t="shared" si="0"/>
        <v>6</v>
      </c>
      <c r="M8" s="60">
        <f t="shared" si="0"/>
        <v>12</v>
      </c>
      <c r="N8" s="62">
        <f t="shared" si="0"/>
        <v>6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30</v>
      </c>
      <c r="C11" s="17">
        <f>(B11/$B$40)*1000</f>
        <v>0.95608388042577608</v>
      </c>
      <c r="D11" s="33">
        <v>12</v>
      </c>
      <c r="E11" s="33">
        <v>3</v>
      </c>
      <c r="F11" s="33">
        <v>4</v>
      </c>
      <c r="G11" s="33">
        <v>14</v>
      </c>
      <c r="H11" s="33">
        <v>9</v>
      </c>
      <c r="I11" s="33">
        <v>10</v>
      </c>
      <c r="J11" s="44">
        <v>17</v>
      </c>
      <c r="K11" s="44"/>
      <c r="L11" s="44"/>
      <c r="M11" s="44">
        <v>3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1</v>
      </c>
      <c r="C12" s="17">
        <f>(B12/$B$40)*1000</f>
        <v>3.1869462680859197E-2</v>
      </c>
      <c r="D12" s="34"/>
      <c r="E12" s="34"/>
      <c r="F12" s="34"/>
      <c r="G12" s="34">
        <v>1</v>
      </c>
      <c r="H12" s="34"/>
      <c r="I12" s="34"/>
      <c r="J12" s="45">
        <v>1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8</v>
      </c>
      <c r="C13" s="17">
        <f>(B13/$B$40)*1000</f>
        <v>0.25495570144687357</v>
      </c>
      <c r="D13" s="34"/>
      <c r="E13" s="34">
        <v>2</v>
      </c>
      <c r="F13" s="34">
        <v>2</v>
      </c>
      <c r="G13" s="34">
        <v>4</v>
      </c>
      <c r="H13" s="34"/>
      <c r="I13" s="34">
        <v>4</v>
      </c>
      <c r="J13" s="45">
        <v>3</v>
      </c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5</v>
      </c>
      <c r="C14" s="17">
        <f>(B14/$B$40)*1000</f>
        <v>0.159347313404296</v>
      </c>
      <c r="D14" s="34">
        <v>1</v>
      </c>
      <c r="E14" s="34"/>
      <c r="F14" s="34">
        <v>1</v>
      </c>
      <c r="G14" s="34">
        <v>3</v>
      </c>
      <c r="H14" s="34">
        <v>1</v>
      </c>
      <c r="I14" s="34"/>
      <c r="J14" s="45">
        <v>5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44</v>
      </c>
      <c r="C15" s="61">
        <f>(B15/B40)*1000</f>
        <v>1.4022563579578049</v>
      </c>
      <c r="D15" s="60">
        <f t="shared" ref="D15:N15" si="2">SUM(D11:D14)</f>
        <v>13</v>
      </c>
      <c r="E15" s="60">
        <f t="shared" si="2"/>
        <v>5</v>
      </c>
      <c r="F15" s="60">
        <f t="shared" si="2"/>
        <v>7</v>
      </c>
      <c r="G15" s="60">
        <f t="shared" si="2"/>
        <v>22</v>
      </c>
      <c r="H15" s="60">
        <f t="shared" si="2"/>
        <v>10</v>
      </c>
      <c r="I15" s="60">
        <f t="shared" si="2"/>
        <v>14</v>
      </c>
      <c r="J15" s="60">
        <f t="shared" si="2"/>
        <v>26</v>
      </c>
      <c r="K15" s="60">
        <f t="shared" si="2"/>
        <v>0</v>
      </c>
      <c r="L15" s="60">
        <f t="shared" si="2"/>
        <v>0</v>
      </c>
      <c r="M15" s="60">
        <f t="shared" si="2"/>
        <v>4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10</v>
      </c>
      <c r="C18" s="17">
        <f>(B18/$B$40)*1000</f>
        <v>0.31869462680859201</v>
      </c>
      <c r="D18" s="34">
        <v>2</v>
      </c>
      <c r="E18" s="34"/>
      <c r="F18" s="34">
        <v>3</v>
      </c>
      <c r="G18" s="34">
        <v>4</v>
      </c>
      <c r="H18" s="34">
        <v>3</v>
      </c>
      <c r="I18" s="34">
        <v>5</v>
      </c>
      <c r="J18" s="34">
        <v>5</v>
      </c>
      <c r="K18" s="34"/>
      <c r="L18" s="34"/>
      <c r="M18" s="34"/>
      <c r="N18" s="40">
        <v>1</v>
      </c>
    </row>
    <row r="19" spans="1:14" s="2" customFormat="1" x14ac:dyDescent="0.2">
      <c r="A19" s="21" t="s">
        <v>24</v>
      </c>
      <c r="B19" s="16">
        <f t="shared" si="3"/>
        <v>16</v>
      </c>
      <c r="C19" s="17">
        <f>(B19/$B$40)*1000</f>
        <v>0.50991140289374715</v>
      </c>
      <c r="D19" s="34">
        <v>8</v>
      </c>
      <c r="E19" s="34"/>
      <c r="F19" s="34">
        <v>2</v>
      </c>
      <c r="G19" s="34">
        <v>8</v>
      </c>
      <c r="H19" s="34">
        <v>6</v>
      </c>
      <c r="I19" s="34">
        <v>2</v>
      </c>
      <c r="J19" s="34">
        <v>12</v>
      </c>
      <c r="K19" s="34"/>
      <c r="L19" s="34">
        <v>1</v>
      </c>
      <c r="M19" s="34">
        <v>1</v>
      </c>
      <c r="N19" s="40">
        <v>1</v>
      </c>
    </row>
    <row r="20" spans="1:14" s="2" customFormat="1" x14ac:dyDescent="0.2">
      <c r="A20" s="21" t="s">
        <v>25</v>
      </c>
      <c r="B20" s="16">
        <f t="shared" si="3"/>
        <v>4</v>
      </c>
      <c r="C20" s="17">
        <f>(B20/$B$40)*1000</f>
        <v>0.12747785072343679</v>
      </c>
      <c r="D20" s="34">
        <v>1</v>
      </c>
      <c r="E20" s="34">
        <v>1</v>
      </c>
      <c r="F20" s="34">
        <v>1</v>
      </c>
      <c r="G20" s="34">
        <v>2</v>
      </c>
      <c r="H20" s="34"/>
      <c r="I20" s="34">
        <v>1</v>
      </c>
      <c r="J20" s="34">
        <v>3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30</v>
      </c>
      <c r="C21" s="61">
        <f>(B21/$B$40)*1000</f>
        <v>0.95608388042577608</v>
      </c>
      <c r="D21" s="60">
        <f>SUM(D17:D20)</f>
        <v>11</v>
      </c>
      <c r="E21" s="60">
        <f t="shared" ref="E21:N21" si="4">SUM(E17:E20)</f>
        <v>1</v>
      </c>
      <c r="F21" s="60">
        <f t="shared" si="4"/>
        <v>6</v>
      </c>
      <c r="G21" s="60">
        <f t="shared" si="4"/>
        <v>14</v>
      </c>
      <c r="H21" s="60">
        <f t="shared" si="4"/>
        <v>9</v>
      </c>
      <c r="I21" s="60">
        <f t="shared" si="4"/>
        <v>8</v>
      </c>
      <c r="J21" s="60">
        <f t="shared" si="4"/>
        <v>20</v>
      </c>
      <c r="K21" s="60">
        <f t="shared" si="4"/>
        <v>0</v>
      </c>
      <c r="L21" s="60">
        <f t="shared" si="4"/>
        <v>1</v>
      </c>
      <c r="M21" s="60">
        <f t="shared" si="4"/>
        <v>1</v>
      </c>
      <c r="N21" s="65">
        <f t="shared" si="4"/>
        <v>2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29</v>
      </c>
      <c r="C23" s="17">
        <f t="shared" ref="C23:C39" si="5">(B23/$B$40)*1000</f>
        <v>0.92421441774491686</v>
      </c>
      <c r="D23" s="33">
        <v>10</v>
      </c>
      <c r="E23" s="33">
        <v>4</v>
      </c>
      <c r="F23" s="33">
        <v>7</v>
      </c>
      <c r="G23" s="33">
        <v>14</v>
      </c>
      <c r="H23" s="33">
        <v>4</v>
      </c>
      <c r="I23" s="33">
        <v>10</v>
      </c>
      <c r="J23" s="33">
        <v>19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6.3738925361718393E-2</v>
      </c>
      <c r="D25" s="34">
        <v>1</v>
      </c>
      <c r="E25" s="45"/>
      <c r="F25" s="45"/>
      <c r="G25" s="34">
        <v>1</v>
      </c>
      <c r="H25" s="34">
        <v>1</v>
      </c>
      <c r="I25" s="34">
        <v>1</v>
      </c>
      <c r="J25" s="34"/>
      <c r="K25" s="34"/>
      <c r="L25" s="34"/>
      <c r="M25" s="34">
        <v>1</v>
      </c>
      <c r="N25" s="40">
        <v>1</v>
      </c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3.1869462680859197E-2</v>
      </c>
      <c r="D26" s="34">
        <v>1</v>
      </c>
      <c r="E26" s="45"/>
      <c r="F26" s="45"/>
      <c r="G26" s="34"/>
      <c r="H26" s="34">
        <v>1</v>
      </c>
      <c r="I26" s="34"/>
      <c r="J26" s="34">
        <v>1</v>
      </c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3.1869462680859197E-2</v>
      </c>
      <c r="D29" s="34"/>
      <c r="E29" s="45"/>
      <c r="F29" s="45"/>
      <c r="G29" s="34"/>
      <c r="H29" s="34">
        <v>1</v>
      </c>
      <c r="I29" s="34"/>
      <c r="J29" s="34"/>
      <c r="K29" s="34"/>
      <c r="L29" s="34"/>
      <c r="M29" s="34">
        <v>1</v>
      </c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9</v>
      </c>
      <c r="C31" s="17">
        <f t="shared" si="5"/>
        <v>0.28682516412773285</v>
      </c>
      <c r="D31" s="34">
        <v>5</v>
      </c>
      <c r="E31" s="45"/>
      <c r="F31" s="45"/>
      <c r="G31" s="34">
        <v>3</v>
      </c>
      <c r="H31" s="34">
        <v>6</v>
      </c>
      <c r="I31" s="34">
        <v>7</v>
      </c>
      <c r="J31" s="34"/>
      <c r="K31" s="34"/>
      <c r="L31" s="34">
        <v>1</v>
      </c>
      <c r="M31" s="34">
        <v>1</v>
      </c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3.1869462680859197E-2</v>
      </c>
      <c r="D32" s="34"/>
      <c r="E32" s="45"/>
      <c r="F32" s="45"/>
      <c r="G32" s="34"/>
      <c r="H32" s="34">
        <v>1</v>
      </c>
      <c r="I32" s="34"/>
      <c r="J32" s="34">
        <v>1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49</v>
      </c>
      <c r="C34" s="17">
        <f t="shared" si="5"/>
        <v>1.5616036713621009</v>
      </c>
      <c r="D34" s="34">
        <v>23</v>
      </c>
      <c r="E34" s="45">
        <v>2</v>
      </c>
      <c r="F34" s="45">
        <v>14</v>
      </c>
      <c r="G34" s="34">
        <v>20</v>
      </c>
      <c r="H34" s="34">
        <v>13</v>
      </c>
      <c r="I34" s="34">
        <v>19</v>
      </c>
      <c r="J34" s="34">
        <v>24</v>
      </c>
      <c r="K34" s="34"/>
      <c r="L34" s="34">
        <v>4</v>
      </c>
      <c r="M34" s="34">
        <v>2</v>
      </c>
      <c r="N34" s="40">
        <v>3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6</v>
      </c>
      <c r="C36" s="17">
        <f t="shared" si="5"/>
        <v>0.19121677608515519</v>
      </c>
      <c r="D36" s="34">
        <v>4</v>
      </c>
      <c r="E36" s="45"/>
      <c r="F36" s="45">
        <v>5</v>
      </c>
      <c r="G36" s="34"/>
      <c r="H36" s="34">
        <v>1</v>
      </c>
      <c r="I36" s="34">
        <v>6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17</v>
      </c>
      <c r="C37" s="17">
        <f t="shared" si="5"/>
        <v>0.54178086557460636</v>
      </c>
      <c r="D37" s="34">
        <v>2</v>
      </c>
      <c r="E37" s="45"/>
      <c r="F37" s="45">
        <v>1</v>
      </c>
      <c r="G37" s="34">
        <v>13</v>
      </c>
      <c r="H37" s="34">
        <v>3</v>
      </c>
      <c r="I37" s="34">
        <v>2</v>
      </c>
      <c r="J37" s="34">
        <v>15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8</v>
      </c>
      <c r="C38" s="17">
        <f t="shared" si="5"/>
        <v>0.25495570144687357</v>
      </c>
      <c r="D38" s="34">
        <v>3</v>
      </c>
      <c r="E38" s="45">
        <v>1</v>
      </c>
      <c r="F38" s="45">
        <v>2</v>
      </c>
      <c r="G38" s="34">
        <v>3</v>
      </c>
      <c r="H38" s="34">
        <v>2</v>
      </c>
      <c r="I38" s="34">
        <v>2</v>
      </c>
      <c r="J38" s="34">
        <v>4</v>
      </c>
      <c r="K38" s="34"/>
      <c r="L38" s="34"/>
      <c r="M38" s="34">
        <v>2</v>
      </c>
      <c r="N38" s="40"/>
    </row>
    <row r="39" spans="1:14" s="2" customFormat="1" x14ac:dyDescent="0.2">
      <c r="A39" s="21" t="s">
        <v>43</v>
      </c>
      <c r="B39" s="16">
        <f t="shared" si="6"/>
        <v>6</v>
      </c>
      <c r="C39" s="17">
        <f t="shared" si="5"/>
        <v>0.19121677608515519</v>
      </c>
      <c r="D39" s="34">
        <v>1</v>
      </c>
      <c r="E39" s="45"/>
      <c r="F39" s="45"/>
      <c r="G39" s="34">
        <v>4</v>
      </c>
      <c r="H39" s="34">
        <v>2</v>
      </c>
      <c r="I39" s="34"/>
      <c r="J39" s="34">
        <v>6</v>
      </c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31378</v>
      </c>
      <c r="C40" s="24"/>
      <c r="D40" s="23">
        <v>15302</v>
      </c>
      <c r="E40" s="23">
        <v>11264</v>
      </c>
      <c r="F40" s="23">
        <v>7688</v>
      </c>
      <c r="G40" s="23">
        <v>8237</v>
      </c>
      <c r="H40" s="23">
        <v>4189</v>
      </c>
      <c r="I40" s="23">
        <v>22521</v>
      </c>
      <c r="J40" s="23">
        <v>5490</v>
      </c>
      <c r="K40" s="23">
        <v>206</v>
      </c>
      <c r="L40" s="23">
        <v>3161</v>
      </c>
      <c r="M40" s="23"/>
      <c r="N40" s="25">
        <v>2548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8" priority="6" stopIfTrue="1" operator="equal">
      <formula>0</formula>
    </cfRule>
  </conditionalFormatting>
  <conditionalFormatting sqref="D17:N20">
    <cfRule type="cellIs" dxfId="7" priority="1" stopIfTrue="1" operator="equal">
      <formula>0</formula>
    </cfRule>
  </conditionalFormatting>
  <conditionalFormatting sqref="D23:N39">
    <cfRule type="cellIs" dxfId="6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>
    <pageSetUpPr fitToPage="1"/>
  </sheetPr>
  <dimension ref="A1:N43"/>
  <sheetViews>
    <sheetView zoomScaleNormal="100" workbookViewId="0">
      <selection activeCell="B34" sqref="B34"/>
    </sheetView>
  </sheetViews>
  <sheetFormatPr defaultRowHeight="12.75" x14ac:dyDescent="0.2"/>
  <cols>
    <col min="1" max="1" width="41.5703125" bestFit="1" customWidth="1"/>
    <col min="2" max="2" width="8.140625" customWidth="1"/>
    <col min="3" max="3" width="9.7109375" bestFit="1" customWidth="1"/>
    <col min="4" max="4" width="7.42578125" bestFit="1" customWidth="1"/>
    <col min="5" max="5" width="7" customWidth="1"/>
    <col min="6" max="8" width="6.85546875" customWidth="1"/>
    <col min="9" max="10" width="7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1966</v>
      </c>
      <c r="C8" s="61">
        <f>(B8/$B$40)*1000</f>
        <v>10.497258218669742</v>
      </c>
      <c r="D8" s="60">
        <f t="shared" ref="D8:N8" si="0">(SUM(D23:D39))+D15+D21</f>
        <v>442</v>
      </c>
      <c r="E8" s="60">
        <f t="shared" si="0"/>
        <v>96</v>
      </c>
      <c r="F8" s="60">
        <f t="shared" si="0"/>
        <v>430</v>
      </c>
      <c r="G8" s="60">
        <f t="shared" si="0"/>
        <v>907</v>
      </c>
      <c r="H8" s="60">
        <f t="shared" si="0"/>
        <v>533</v>
      </c>
      <c r="I8" s="60">
        <f t="shared" si="0"/>
        <v>525</v>
      </c>
      <c r="J8" s="60">
        <f t="shared" si="0"/>
        <v>1401</v>
      </c>
      <c r="K8" s="60">
        <f t="shared" si="0"/>
        <v>1</v>
      </c>
      <c r="L8" s="60">
        <f t="shared" si="0"/>
        <v>10</v>
      </c>
      <c r="M8" s="60">
        <f t="shared" si="0"/>
        <v>29</v>
      </c>
      <c r="N8" s="62">
        <f t="shared" si="0"/>
        <v>13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237</v>
      </c>
      <c r="C11" s="17">
        <f>(B11/$B$40)*1000</f>
        <v>1.2654375370420798</v>
      </c>
      <c r="D11" s="33">
        <v>78</v>
      </c>
      <c r="E11" s="33">
        <v>15</v>
      </c>
      <c r="F11" s="33">
        <v>53</v>
      </c>
      <c r="G11" s="33">
        <v>103</v>
      </c>
      <c r="H11" s="33">
        <v>66</v>
      </c>
      <c r="I11" s="33">
        <v>52</v>
      </c>
      <c r="J11" s="44">
        <v>179</v>
      </c>
      <c r="K11" s="44"/>
      <c r="L11" s="44">
        <v>3</v>
      </c>
      <c r="M11" s="44">
        <v>3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7</v>
      </c>
      <c r="C12" s="17">
        <f>(B12/$B$40)*1000</f>
        <v>3.7375792233310376E-2</v>
      </c>
      <c r="D12" s="34"/>
      <c r="E12" s="34"/>
      <c r="F12" s="34">
        <v>1</v>
      </c>
      <c r="G12" s="34">
        <v>4</v>
      </c>
      <c r="H12" s="34">
        <v>2</v>
      </c>
      <c r="I12" s="34"/>
      <c r="J12" s="45">
        <v>7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19</v>
      </c>
      <c r="C13" s="17">
        <f>(B13/$B$40)*1000</f>
        <v>0.1014485789189853</v>
      </c>
      <c r="D13" s="34">
        <v>1</v>
      </c>
      <c r="E13" s="34">
        <v>3</v>
      </c>
      <c r="F13" s="34">
        <v>5</v>
      </c>
      <c r="G13" s="34">
        <v>8</v>
      </c>
      <c r="H13" s="34">
        <v>3</v>
      </c>
      <c r="I13" s="34">
        <v>2</v>
      </c>
      <c r="J13" s="45">
        <v>16</v>
      </c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81</v>
      </c>
      <c r="C14" s="17">
        <f>(B14/$B$40)*1000</f>
        <v>0.43249131012830577</v>
      </c>
      <c r="D14" s="34">
        <v>4</v>
      </c>
      <c r="E14" s="34">
        <v>3</v>
      </c>
      <c r="F14" s="34">
        <v>12</v>
      </c>
      <c r="G14" s="34">
        <v>44</v>
      </c>
      <c r="H14" s="34">
        <v>22</v>
      </c>
      <c r="I14" s="34">
        <v>5</v>
      </c>
      <c r="J14" s="45">
        <v>74</v>
      </c>
      <c r="K14" s="45"/>
      <c r="L14" s="45"/>
      <c r="M14" s="45">
        <v>2</v>
      </c>
      <c r="N14" s="43"/>
    </row>
    <row r="15" spans="1:14" s="2" customFormat="1" ht="12" x14ac:dyDescent="0.2">
      <c r="A15" s="63" t="s">
        <v>20</v>
      </c>
      <c r="B15" s="60">
        <f>SUM(B11:B14)</f>
        <v>344</v>
      </c>
      <c r="C15" s="61">
        <f>(B15/B40)*1000</f>
        <v>1.8367532183226813</v>
      </c>
      <c r="D15" s="60">
        <f t="shared" ref="D15:N15" si="2">SUM(D11:D14)</f>
        <v>83</v>
      </c>
      <c r="E15" s="60">
        <f t="shared" si="2"/>
        <v>21</v>
      </c>
      <c r="F15" s="60">
        <f t="shared" si="2"/>
        <v>71</v>
      </c>
      <c r="G15" s="60">
        <f t="shared" si="2"/>
        <v>159</v>
      </c>
      <c r="H15" s="60">
        <f t="shared" si="2"/>
        <v>93</v>
      </c>
      <c r="I15" s="60">
        <f t="shared" si="2"/>
        <v>59</v>
      </c>
      <c r="J15" s="60">
        <f t="shared" si="2"/>
        <v>276</v>
      </c>
      <c r="K15" s="60">
        <f t="shared" si="2"/>
        <v>0</v>
      </c>
      <c r="L15" s="60">
        <f t="shared" si="2"/>
        <v>3</v>
      </c>
      <c r="M15" s="60">
        <f t="shared" si="2"/>
        <v>6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6</v>
      </c>
      <c r="C17" s="17">
        <f>(B17/$B$40)*1000</f>
        <v>3.2036393342837463E-2</v>
      </c>
      <c r="D17" s="34">
        <v>1</v>
      </c>
      <c r="E17" s="34">
        <v>1</v>
      </c>
      <c r="F17" s="34">
        <v>4</v>
      </c>
      <c r="G17" s="34">
        <v>1</v>
      </c>
      <c r="H17" s="34"/>
      <c r="I17" s="34">
        <v>3</v>
      </c>
      <c r="J17" s="34">
        <v>3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97</v>
      </c>
      <c r="C18" s="17">
        <f>(B18/$B$40)*1000</f>
        <v>0.51792169237587227</v>
      </c>
      <c r="D18" s="34">
        <v>7</v>
      </c>
      <c r="E18" s="34">
        <v>7</v>
      </c>
      <c r="F18" s="34">
        <v>26</v>
      </c>
      <c r="G18" s="34">
        <v>42</v>
      </c>
      <c r="H18" s="34">
        <v>22</v>
      </c>
      <c r="I18" s="34">
        <v>38</v>
      </c>
      <c r="J18" s="34">
        <v>57</v>
      </c>
      <c r="K18" s="34"/>
      <c r="L18" s="34">
        <v>1</v>
      </c>
      <c r="M18" s="34">
        <v>1</v>
      </c>
      <c r="N18" s="40">
        <v>1</v>
      </c>
    </row>
    <row r="19" spans="1:14" s="2" customFormat="1" x14ac:dyDescent="0.2">
      <c r="A19" s="21" t="s">
        <v>24</v>
      </c>
      <c r="B19" s="16">
        <f t="shared" si="3"/>
        <v>157</v>
      </c>
      <c r="C19" s="17">
        <f>(B19/$B$40)*1000</f>
        <v>0.83828562580424704</v>
      </c>
      <c r="D19" s="34">
        <v>55</v>
      </c>
      <c r="E19" s="34">
        <v>6</v>
      </c>
      <c r="F19" s="34">
        <v>37</v>
      </c>
      <c r="G19" s="34">
        <v>71</v>
      </c>
      <c r="H19" s="34">
        <v>43</v>
      </c>
      <c r="I19" s="34">
        <v>43</v>
      </c>
      <c r="J19" s="34">
        <v>113</v>
      </c>
      <c r="K19" s="34"/>
      <c r="L19" s="34"/>
      <c r="M19" s="34">
        <v>1</v>
      </c>
      <c r="N19" s="40">
        <v>2</v>
      </c>
    </row>
    <row r="20" spans="1:14" s="2" customFormat="1" x14ac:dyDescent="0.2">
      <c r="A20" s="21" t="s">
        <v>25</v>
      </c>
      <c r="B20" s="16">
        <f t="shared" si="3"/>
        <v>155</v>
      </c>
      <c r="C20" s="17">
        <f>(B20/$B$40)*1000</f>
        <v>0.8276068280233011</v>
      </c>
      <c r="D20" s="34">
        <v>14</v>
      </c>
      <c r="E20" s="34">
        <v>4</v>
      </c>
      <c r="F20" s="34">
        <v>38</v>
      </c>
      <c r="G20" s="34">
        <v>83</v>
      </c>
      <c r="H20" s="34">
        <v>30</v>
      </c>
      <c r="I20" s="34">
        <v>3</v>
      </c>
      <c r="J20" s="34">
        <v>149</v>
      </c>
      <c r="K20" s="34"/>
      <c r="L20" s="34"/>
      <c r="M20" s="34">
        <v>3</v>
      </c>
      <c r="N20" s="40"/>
    </row>
    <row r="21" spans="1:14" s="2" customFormat="1" ht="12" x14ac:dyDescent="0.2">
      <c r="A21" s="63" t="s">
        <v>26</v>
      </c>
      <c r="B21" s="60">
        <f>SUM(B17:B20)</f>
        <v>415</v>
      </c>
      <c r="C21" s="61">
        <f>(B21/$B$40)*1000</f>
        <v>2.215850539546258</v>
      </c>
      <c r="D21" s="60">
        <f>SUM(D17:D20)</f>
        <v>77</v>
      </c>
      <c r="E21" s="60">
        <f t="shared" ref="E21:N21" si="4">SUM(E17:E20)</f>
        <v>18</v>
      </c>
      <c r="F21" s="60">
        <f t="shared" si="4"/>
        <v>105</v>
      </c>
      <c r="G21" s="60">
        <f t="shared" si="4"/>
        <v>197</v>
      </c>
      <c r="H21" s="60">
        <f t="shared" si="4"/>
        <v>95</v>
      </c>
      <c r="I21" s="60">
        <f t="shared" si="4"/>
        <v>87</v>
      </c>
      <c r="J21" s="60">
        <f t="shared" si="4"/>
        <v>322</v>
      </c>
      <c r="K21" s="60">
        <f t="shared" si="4"/>
        <v>0</v>
      </c>
      <c r="L21" s="60">
        <f t="shared" si="4"/>
        <v>1</v>
      </c>
      <c r="M21" s="60">
        <f t="shared" si="4"/>
        <v>5</v>
      </c>
      <c r="N21" s="65">
        <f t="shared" si="4"/>
        <v>3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338</v>
      </c>
      <c r="C23" s="17">
        <f t="shared" ref="C23:C39" si="5">(B23/$B$40)*1000</f>
        <v>1.8047168249798438</v>
      </c>
      <c r="D23" s="33">
        <v>47</v>
      </c>
      <c r="E23" s="33">
        <v>14</v>
      </c>
      <c r="F23" s="33">
        <v>72</v>
      </c>
      <c r="G23" s="33">
        <v>163</v>
      </c>
      <c r="H23" s="33">
        <v>89</v>
      </c>
      <c r="I23" s="33">
        <v>131</v>
      </c>
      <c r="J23" s="33">
        <v>198</v>
      </c>
      <c r="K23" s="33"/>
      <c r="L23" s="33">
        <v>2</v>
      </c>
      <c r="M23" s="33">
        <v>7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54</v>
      </c>
      <c r="C24" s="17">
        <f t="shared" si="5"/>
        <v>0.28832754008553718</v>
      </c>
      <c r="D24" s="34">
        <v>16</v>
      </c>
      <c r="E24" s="45">
        <v>3</v>
      </c>
      <c r="F24" s="45">
        <v>11</v>
      </c>
      <c r="G24" s="34">
        <v>27</v>
      </c>
      <c r="H24" s="34">
        <v>13</v>
      </c>
      <c r="I24" s="34">
        <v>25</v>
      </c>
      <c r="J24" s="34">
        <v>27</v>
      </c>
      <c r="K24" s="34"/>
      <c r="L24" s="34">
        <v>2</v>
      </c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1.067879778094582E-2</v>
      </c>
      <c r="D25" s="34">
        <v>1</v>
      </c>
      <c r="E25" s="45"/>
      <c r="F25" s="45"/>
      <c r="G25" s="34">
        <v>1</v>
      </c>
      <c r="H25" s="34">
        <v>1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4</v>
      </c>
      <c r="C26" s="17">
        <f t="shared" si="5"/>
        <v>2.1357595561891641E-2</v>
      </c>
      <c r="D26" s="34"/>
      <c r="E26" s="45"/>
      <c r="F26" s="45"/>
      <c r="G26" s="34">
        <v>3</v>
      </c>
      <c r="H26" s="34">
        <v>1</v>
      </c>
      <c r="I26" s="34">
        <v>1</v>
      </c>
      <c r="J26" s="34">
        <v>3</v>
      </c>
      <c r="K26" s="34"/>
      <c r="L26" s="34"/>
      <c r="M26" s="34"/>
      <c r="N26" s="40">
        <v>1</v>
      </c>
    </row>
    <row r="27" spans="1:14" s="2" customFormat="1" x14ac:dyDescent="0.2">
      <c r="A27" s="21" t="s">
        <v>32</v>
      </c>
      <c r="B27" s="16">
        <f t="shared" si="6"/>
        <v>3</v>
      </c>
      <c r="C27" s="17">
        <f t="shared" si="5"/>
        <v>1.6018196671418732E-2</v>
      </c>
      <c r="D27" s="34">
        <v>1</v>
      </c>
      <c r="E27" s="45"/>
      <c r="F27" s="45">
        <v>1</v>
      </c>
      <c r="G27" s="34">
        <v>1</v>
      </c>
      <c r="H27" s="34">
        <v>1</v>
      </c>
      <c r="I27" s="34"/>
      <c r="J27" s="34">
        <v>3</v>
      </c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1</v>
      </c>
      <c r="C28" s="17">
        <f t="shared" si="5"/>
        <v>5.3393988904729102E-3</v>
      </c>
      <c r="D28" s="34"/>
      <c r="E28" s="45"/>
      <c r="F28" s="45">
        <v>1</v>
      </c>
      <c r="G28" s="34"/>
      <c r="H28" s="34"/>
      <c r="I28" s="34">
        <v>1</v>
      </c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1.067879778094582E-2</v>
      </c>
      <c r="D29" s="34"/>
      <c r="E29" s="45"/>
      <c r="F29" s="45"/>
      <c r="G29" s="34">
        <v>1</v>
      </c>
      <c r="H29" s="34">
        <v>1</v>
      </c>
      <c r="I29" s="34">
        <v>1</v>
      </c>
      <c r="J29" s="34">
        <v>1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1.067879778094582E-2</v>
      </c>
      <c r="D31" s="34">
        <v>1</v>
      </c>
      <c r="E31" s="45"/>
      <c r="F31" s="45"/>
      <c r="G31" s="34">
        <v>1</v>
      </c>
      <c r="H31" s="34">
        <v>1</v>
      </c>
      <c r="I31" s="34">
        <v>1</v>
      </c>
      <c r="J31" s="34">
        <v>1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50</v>
      </c>
      <c r="C32" s="17">
        <f t="shared" si="5"/>
        <v>0.26696994452364553</v>
      </c>
      <c r="D32" s="34">
        <v>19</v>
      </c>
      <c r="E32" s="45">
        <v>2</v>
      </c>
      <c r="F32" s="45">
        <v>8</v>
      </c>
      <c r="G32" s="34">
        <v>21</v>
      </c>
      <c r="H32" s="34">
        <v>19</v>
      </c>
      <c r="I32" s="34">
        <v>26</v>
      </c>
      <c r="J32" s="34">
        <v>22</v>
      </c>
      <c r="K32" s="34"/>
      <c r="L32" s="34"/>
      <c r="M32" s="34">
        <v>2</v>
      </c>
      <c r="N32" s="40">
        <v>1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361</v>
      </c>
      <c r="C34" s="17">
        <f t="shared" si="5"/>
        <v>1.9275229994607206</v>
      </c>
      <c r="D34" s="34">
        <v>167</v>
      </c>
      <c r="E34" s="45">
        <v>29</v>
      </c>
      <c r="F34" s="45">
        <v>100</v>
      </c>
      <c r="G34" s="34">
        <v>144</v>
      </c>
      <c r="H34" s="34">
        <v>88</v>
      </c>
      <c r="I34" s="34">
        <v>147</v>
      </c>
      <c r="J34" s="34">
        <v>205</v>
      </c>
      <c r="K34" s="34">
        <v>1</v>
      </c>
      <c r="L34" s="34">
        <v>2</v>
      </c>
      <c r="M34" s="34">
        <v>6</v>
      </c>
      <c r="N34" s="40">
        <v>4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2</v>
      </c>
      <c r="C36" s="17">
        <f t="shared" si="5"/>
        <v>1.067879778094582E-2</v>
      </c>
      <c r="D36" s="34"/>
      <c r="E36" s="45"/>
      <c r="F36" s="45">
        <v>2</v>
      </c>
      <c r="G36" s="34"/>
      <c r="H36" s="34"/>
      <c r="I36" s="34">
        <v>1</v>
      </c>
      <c r="J36" s="34">
        <v>1</v>
      </c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116</v>
      </c>
      <c r="C37" s="17">
        <f t="shared" si="5"/>
        <v>0.61937027129485767</v>
      </c>
      <c r="D37" s="34">
        <v>14</v>
      </c>
      <c r="E37" s="45">
        <v>1</v>
      </c>
      <c r="F37" s="45">
        <v>23</v>
      </c>
      <c r="G37" s="34">
        <v>46</v>
      </c>
      <c r="H37" s="34">
        <v>46</v>
      </c>
      <c r="I37" s="34">
        <v>10</v>
      </c>
      <c r="J37" s="34">
        <v>106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80</v>
      </c>
      <c r="C38" s="17">
        <f t="shared" si="5"/>
        <v>0.4271519112378328</v>
      </c>
      <c r="D38" s="34">
        <v>5</v>
      </c>
      <c r="E38" s="45">
        <v>5</v>
      </c>
      <c r="F38" s="45">
        <v>12</v>
      </c>
      <c r="G38" s="34">
        <v>48</v>
      </c>
      <c r="H38" s="34">
        <v>15</v>
      </c>
      <c r="I38" s="34">
        <v>14</v>
      </c>
      <c r="J38" s="34">
        <v>65</v>
      </c>
      <c r="K38" s="34"/>
      <c r="L38" s="34"/>
      <c r="M38" s="34">
        <v>1</v>
      </c>
      <c r="N38" s="40">
        <v>1</v>
      </c>
    </row>
    <row r="39" spans="1:14" s="2" customFormat="1" x14ac:dyDescent="0.2">
      <c r="A39" s="21" t="s">
        <v>43</v>
      </c>
      <c r="B39" s="16">
        <f t="shared" si="6"/>
        <v>192</v>
      </c>
      <c r="C39" s="17">
        <f t="shared" si="5"/>
        <v>1.0251645869707988</v>
      </c>
      <c r="D39" s="34">
        <v>11</v>
      </c>
      <c r="E39" s="45">
        <v>3</v>
      </c>
      <c r="F39" s="45">
        <v>24</v>
      </c>
      <c r="G39" s="34">
        <v>95</v>
      </c>
      <c r="H39" s="34">
        <v>70</v>
      </c>
      <c r="I39" s="34">
        <v>19</v>
      </c>
      <c r="J39" s="34">
        <v>171</v>
      </c>
      <c r="K39" s="34"/>
      <c r="L39" s="34"/>
      <c r="M39" s="34">
        <v>2</v>
      </c>
      <c r="N39" s="41">
        <v>2</v>
      </c>
    </row>
    <row r="40" spans="1:14" s="3" customFormat="1" x14ac:dyDescent="0.2">
      <c r="A40" s="22" t="s">
        <v>52</v>
      </c>
      <c r="B40" s="36">
        <f>SUM(E40:H40)</f>
        <v>187287</v>
      </c>
      <c r="C40" s="37"/>
      <c r="D40" s="36">
        <v>91333</v>
      </c>
      <c r="E40" s="36">
        <v>68502</v>
      </c>
      <c r="F40" s="36">
        <v>47595</v>
      </c>
      <c r="G40" s="36">
        <v>47708</v>
      </c>
      <c r="H40" s="36">
        <v>23482</v>
      </c>
      <c r="I40" s="36">
        <v>96295</v>
      </c>
      <c r="J40" s="36">
        <v>81555</v>
      </c>
      <c r="K40" s="36">
        <v>1546</v>
      </c>
      <c r="L40" s="36">
        <v>7891</v>
      </c>
      <c r="M40" s="36"/>
      <c r="N40" s="38">
        <v>18948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5" priority="6" stopIfTrue="1" operator="equal">
      <formula>0</formula>
    </cfRule>
  </conditionalFormatting>
  <conditionalFormatting sqref="D17:N20">
    <cfRule type="cellIs" dxfId="4" priority="1" stopIfTrue="1" operator="equal">
      <formula>0</formula>
    </cfRule>
  </conditionalFormatting>
  <conditionalFormatting sqref="D23:N39">
    <cfRule type="cellIs" dxfId="3" priority="2" stopIfTrue="1" operator="equal">
      <formula>0</formula>
    </cfRule>
  </conditionalFormatting>
  <printOptions gridLines="1"/>
  <pageMargins left="0.75" right="0.75" top="1" bottom="1" header="0.5" footer="0.5"/>
  <pageSetup scale="85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>
    <pageSetUpPr fitToPage="1"/>
  </sheetPr>
  <dimension ref="A1:N43"/>
  <sheetViews>
    <sheetView zoomScaleNormal="100" workbookViewId="0">
      <selection activeCell="K28" sqref="K28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6" t="s">
        <v>135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12.7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5.7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5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68</v>
      </c>
      <c r="C8" s="61">
        <f>(B8/$B$40)*1000</f>
        <v>18.44317873609981</v>
      </c>
      <c r="D8" s="60">
        <f t="shared" ref="D8:N8" si="0">(SUM(D23:D39))+D15+D21</f>
        <v>17</v>
      </c>
      <c r="E8" s="60">
        <f t="shared" si="0"/>
        <v>9</v>
      </c>
      <c r="F8" s="60">
        <f t="shared" si="0"/>
        <v>19</v>
      </c>
      <c r="G8" s="60">
        <f t="shared" si="0"/>
        <v>27</v>
      </c>
      <c r="H8" s="60">
        <f t="shared" si="0"/>
        <v>13</v>
      </c>
      <c r="I8" s="60">
        <f t="shared" si="0"/>
        <v>64</v>
      </c>
      <c r="J8" s="60">
        <f t="shared" si="0"/>
        <v>1</v>
      </c>
      <c r="K8" s="60">
        <f t="shared" si="0"/>
        <v>1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0.54244643341470034</v>
      </c>
      <c r="D11" s="33"/>
      <c r="E11" s="33"/>
      <c r="F11" s="33"/>
      <c r="G11" s="33">
        <v>2</v>
      </c>
      <c r="H11" s="33"/>
      <c r="I11" s="33">
        <v>1</v>
      </c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</v>
      </c>
      <c r="C13" s="17">
        <f>(B13/$B$40)*1000</f>
        <v>0.81366965012205039</v>
      </c>
      <c r="D13" s="34"/>
      <c r="E13" s="34"/>
      <c r="F13" s="34"/>
      <c r="G13" s="34">
        <v>1</v>
      </c>
      <c r="H13" s="34">
        <v>2</v>
      </c>
      <c r="I13" s="34">
        <v>3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1.3561160835367507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3</v>
      </c>
      <c r="H15" s="60">
        <f t="shared" si="2"/>
        <v>2</v>
      </c>
      <c r="I15" s="60">
        <f t="shared" si="2"/>
        <v>4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0.81366965012205039</v>
      </c>
      <c r="D18" s="34"/>
      <c r="E18" s="34"/>
      <c r="F18" s="34">
        <v>1</v>
      </c>
      <c r="G18" s="34">
        <v>1</v>
      </c>
      <c r="H18" s="34">
        <v>1</v>
      </c>
      <c r="I18" s="34">
        <v>3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8</v>
      </c>
      <c r="C19" s="17">
        <f>(B19/$B$40)*1000</f>
        <v>2.1697857336588013</v>
      </c>
      <c r="D19" s="34">
        <v>4</v>
      </c>
      <c r="E19" s="34">
        <v>1</v>
      </c>
      <c r="F19" s="34"/>
      <c r="G19" s="34">
        <v>5</v>
      </c>
      <c r="H19" s="34">
        <v>2</v>
      </c>
      <c r="I19" s="34">
        <v>8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11</v>
      </c>
      <c r="C21" s="61">
        <f>(B21/$B$40)*1000</f>
        <v>2.9834553837808517</v>
      </c>
      <c r="D21" s="60">
        <f>SUM(D17:D20)</f>
        <v>4</v>
      </c>
      <c r="E21" s="60">
        <f t="shared" ref="E21:N21" si="4">SUM(E17:E20)</f>
        <v>1</v>
      </c>
      <c r="F21" s="60">
        <f t="shared" si="4"/>
        <v>1</v>
      </c>
      <c r="G21" s="60">
        <f t="shared" si="4"/>
        <v>6</v>
      </c>
      <c r="H21" s="60">
        <f t="shared" si="4"/>
        <v>3</v>
      </c>
      <c r="I21" s="60">
        <f t="shared" si="4"/>
        <v>11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33</v>
      </c>
      <c r="C23" s="17">
        <f t="shared" ref="C23:C39" si="5">(B23/$B$40)*1000</f>
        <v>8.9503661513425552</v>
      </c>
      <c r="D23" s="33">
        <v>11</v>
      </c>
      <c r="E23" s="33">
        <v>4</v>
      </c>
      <c r="F23" s="33">
        <v>13</v>
      </c>
      <c r="G23" s="33">
        <v>11</v>
      </c>
      <c r="H23" s="33">
        <v>5</v>
      </c>
      <c r="I23" s="33">
        <v>31</v>
      </c>
      <c r="J23" s="33"/>
      <c r="K23" s="33">
        <v>1</v>
      </c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0.27122321670735017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0.81366965012205039</v>
      </c>
      <c r="D31" s="34"/>
      <c r="E31" s="45"/>
      <c r="F31" s="45"/>
      <c r="G31" s="34">
        <v>2</v>
      </c>
      <c r="H31" s="34">
        <v>1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10</v>
      </c>
      <c r="C34" s="17">
        <f t="shared" si="5"/>
        <v>2.7122321670735015</v>
      </c>
      <c r="D34" s="34">
        <v>2</v>
      </c>
      <c r="E34" s="45">
        <v>4</v>
      </c>
      <c r="F34" s="45">
        <v>2</v>
      </c>
      <c r="G34" s="34">
        <v>4</v>
      </c>
      <c r="H34" s="34"/>
      <c r="I34" s="34">
        <v>10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0.27122321670735017</v>
      </c>
      <c r="D37" s="34"/>
      <c r="E37" s="45"/>
      <c r="F37" s="45"/>
      <c r="G37" s="34">
        <v>1</v>
      </c>
      <c r="H37" s="34"/>
      <c r="I37" s="34"/>
      <c r="J37" s="34"/>
      <c r="K37" s="34"/>
      <c r="L37" s="34"/>
      <c r="M37" s="34">
        <v>1</v>
      </c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0.27122321670735017</v>
      </c>
      <c r="D38" s="34"/>
      <c r="E38" s="45"/>
      <c r="F38" s="45"/>
      <c r="G38" s="34"/>
      <c r="H38" s="34">
        <v>1</v>
      </c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3</v>
      </c>
      <c r="C39" s="17">
        <f t="shared" si="5"/>
        <v>0.81366965012205039</v>
      </c>
      <c r="D39" s="34"/>
      <c r="E39" s="45"/>
      <c r="F39" s="45">
        <v>3</v>
      </c>
      <c r="G39" s="34"/>
      <c r="H39" s="34"/>
      <c r="I39" s="34">
        <v>3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3687</v>
      </c>
      <c r="C40" s="24"/>
      <c r="D40" s="23">
        <v>1856</v>
      </c>
      <c r="E40" s="23">
        <v>1335</v>
      </c>
      <c r="F40" s="23">
        <v>928</v>
      </c>
      <c r="G40" s="23">
        <v>949</v>
      </c>
      <c r="H40" s="23">
        <v>475</v>
      </c>
      <c r="I40" s="23">
        <v>3518</v>
      </c>
      <c r="J40" s="23">
        <v>90</v>
      </c>
      <c r="K40" s="23">
        <v>44</v>
      </c>
      <c r="L40" s="23">
        <v>35</v>
      </c>
      <c r="M40" s="23"/>
      <c r="N40" s="25">
        <v>113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" priority="6" stopIfTrue="1" operator="equal">
      <formula>0</formula>
    </cfRule>
  </conditionalFormatting>
  <conditionalFormatting sqref="D17:N20">
    <cfRule type="cellIs" dxfId="1" priority="1" stopIfTrue="1" operator="equal">
      <formula>0</formula>
    </cfRule>
  </conditionalFormatting>
  <conditionalFormatting sqref="D23:N39">
    <cfRule type="cellIs" dxfId="0" priority="2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6" t="s">
        <v>60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3" customFormat="1" ht="11.2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4" customFormat="1" ht="11.25" customHeight="1" x14ac:dyDescent="0.2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14" s="4" customFormat="1" ht="11.2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66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24</v>
      </c>
      <c r="C8" s="61">
        <f>(B8/$B$40)*1000</f>
        <v>3.67590748966151</v>
      </c>
      <c r="D8" s="60">
        <f t="shared" ref="D8:N8" si="0">(SUM(D23:D39))+D15+D21</f>
        <v>5</v>
      </c>
      <c r="E8" s="60">
        <f t="shared" si="0"/>
        <v>4</v>
      </c>
      <c r="F8" s="60">
        <f t="shared" si="0"/>
        <v>3</v>
      </c>
      <c r="G8" s="60">
        <f t="shared" si="0"/>
        <v>9</v>
      </c>
      <c r="H8" s="60">
        <f t="shared" si="0"/>
        <v>8</v>
      </c>
      <c r="I8" s="60">
        <f t="shared" si="0"/>
        <v>19</v>
      </c>
      <c r="J8" s="60">
        <f t="shared" si="0"/>
        <v>4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5</v>
      </c>
      <c r="C19" s="17">
        <f>(B19/$B$40)*1000</f>
        <v>0.76581406034614796</v>
      </c>
      <c r="D19" s="34">
        <v>3</v>
      </c>
      <c r="E19" s="34">
        <v>1</v>
      </c>
      <c r="F19" s="34"/>
      <c r="G19" s="34">
        <v>3</v>
      </c>
      <c r="H19" s="34">
        <v>1</v>
      </c>
      <c r="I19" s="34">
        <v>5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0.15316281206922958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0.91897687241537751</v>
      </c>
      <c r="D21" s="60">
        <f>SUM(D17:D20)</f>
        <v>3</v>
      </c>
      <c r="E21" s="60">
        <f t="shared" ref="E21:N21" si="4">SUM(E17:E20)</f>
        <v>1</v>
      </c>
      <c r="F21" s="60">
        <f t="shared" si="4"/>
        <v>0</v>
      </c>
      <c r="G21" s="60">
        <f t="shared" si="4"/>
        <v>4</v>
      </c>
      <c r="H21" s="60">
        <f t="shared" si="4"/>
        <v>1</v>
      </c>
      <c r="I21" s="60">
        <f t="shared" si="4"/>
        <v>6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0.30632562413845915</v>
      </c>
      <c r="D23" s="33"/>
      <c r="E23" s="33">
        <v>1</v>
      </c>
      <c r="F23" s="33"/>
      <c r="G23" s="33">
        <v>1</v>
      </c>
      <c r="H23" s="33"/>
      <c r="I23" s="33">
        <v>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0.30632562413845915</v>
      </c>
      <c r="D25" s="34"/>
      <c r="E25" s="45"/>
      <c r="F25" s="45"/>
      <c r="G25" s="34"/>
      <c r="H25" s="34">
        <v>2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0.15316281206922958</v>
      </c>
      <c r="D31" s="34"/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10</v>
      </c>
      <c r="C34" s="17">
        <f t="shared" si="5"/>
        <v>1.5316281206922959</v>
      </c>
      <c r="D34" s="34">
        <v>2</v>
      </c>
      <c r="E34" s="45">
        <v>2</v>
      </c>
      <c r="F34" s="45">
        <v>2</v>
      </c>
      <c r="G34" s="34">
        <v>3</v>
      </c>
      <c r="H34" s="34">
        <v>3</v>
      </c>
      <c r="I34" s="34">
        <v>6</v>
      </c>
      <c r="J34" s="34">
        <v>3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3</v>
      </c>
      <c r="C37" s="17">
        <f t="shared" si="5"/>
        <v>0.45948843620768876</v>
      </c>
      <c r="D37" s="34"/>
      <c r="E37" s="45"/>
      <c r="F37" s="45">
        <v>1</v>
      </c>
      <c r="G37" s="34">
        <v>1</v>
      </c>
      <c r="H37" s="34">
        <v>1</v>
      </c>
      <c r="I37" s="34">
        <v>2</v>
      </c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52</v>
      </c>
      <c r="B40" s="23">
        <f>SUM(E40:H40)</f>
        <v>6529</v>
      </c>
      <c r="C40" s="24"/>
      <c r="D40" s="23">
        <v>3202</v>
      </c>
      <c r="E40" s="23">
        <v>2343</v>
      </c>
      <c r="F40" s="23">
        <v>1663</v>
      </c>
      <c r="G40" s="23">
        <v>1682</v>
      </c>
      <c r="H40" s="23">
        <v>841</v>
      </c>
      <c r="I40" s="23">
        <v>6242</v>
      </c>
      <c r="J40" s="23">
        <v>163</v>
      </c>
      <c r="K40" s="23">
        <v>73</v>
      </c>
      <c r="L40" s="23">
        <v>51</v>
      </c>
      <c r="M40" s="23"/>
      <c r="N40" s="25">
        <v>365</v>
      </c>
    </row>
    <row r="41" spans="1:14" ht="12.75" customHeight="1" x14ac:dyDescent="0.2">
      <c r="A41" s="67" t="s">
        <v>136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ht="12.75" customHeight="1" x14ac:dyDescent="0.2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</row>
    <row r="43" spans="1:14" ht="12.75" customHeight="1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</row>
  </sheetData>
  <mergeCells count="3">
    <mergeCell ref="A41:N43"/>
    <mergeCell ref="A1:N2"/>
    <mergeCell ref="A3:N4"/>
  </mergeCells>
  <phoneticPr fontId="5" type="noConversion"/>
  <conditionalFormatting sqref="D11:H14 J11:N14">
    <cfRule type="cellIs" dxfId="227" priority="6" stopIfTrue="1" operator="equal">
      <formula>0</formula>
    </cfRule>
  </conditionalFormatting>
  <conditionalFormatting sqref="D17:N20">
    <cfRule type="cellIs" dxfId="226" priority="1" stopIfTrue="1" operator="equal">
      <formula>0</formula>
    </cfRule>
  </conditionalFormatting>
  <conditionalFormatting sqref="D23:N39">
    <cfRule type="cellIs" dxfId="225" priority="2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8f5db5-75d9-4d31-a801-79680892ab9e">
      <Terms xmlns="http://schemas.microsoft.com/office/infopath/2007/PartnerControls"/>
    </lcf76f155ced4ddcb4097134ff3c332f>
    <TaxCatchAll xmlns="ac3811b5-0f3e-49e2-ba69-f2ffa0c782af" xsi:nil="true"/>
    <_dlc_DocId xmlns="ac3811b5-0f3e-49e2-ba69-f2ffa0c782af">U47JMPN4QEAR-1806752177-34971</_dlc_DocId>
    <_dlc_DocIdUrl xmlns="ac3811b5-0f3e-49e2-ba69-f2ffa0c782af">
      <Url>https://michiganphi.sharepoint.com/sites/CMDMC/_layouts/15/DocIdRedir.aspx?ID=U47JMPN4QEAR-1806752177-34971</Url>
      <Description>U47JMPN4QEAR-1806752177-34971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6" ma:contentTypeDescription="Create a new document." ma:contentTypeScope="" ma:versionID="608733e283443d8390c6caf5265cb92f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2c6c828e95003de4308dd0402143b80f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BC8B5CF-0575-49CE-9FE9-0C82DFD29A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517394-06C6-4939-A876-31D866969530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782a34e-d753-422a-920a-0aab6b11865f"/>
    <ds:schemaRef ds:uri="484b6390-420c-42dd-8c3a-28591147ec7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5E2F8A9-F152-4C07-AC28-9CC386518394}"/>
</file>

<file path=customXml/itemProps4.xml><?xml version="1.0" encoding="utf-8"?>
<ds:datastoreItem xmlns:ds="http://schemas.openxmlformats.org/officeDocument/2006/customXml" ds:itemID="{AA3C56F4-3EDF-4297-A682-BA426DDE02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St Clair</vt:lpstr>
      <vt:lpstr>St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Sanilac!Print_Area</vt:lpstr>
      <vt:lpstr>Schoolcraft!Print_Area</vt:lpstr>
      <vt:lpstr>Shiawassee!Print_Area</vt:lpstr>
      <vt:lpstr>'St Clair'!Print_Area</vt:lpstr>
      <vt:lpstr>'St Joseph'!Print_Area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Steen</dc:creator>
  <cp:lastModifiedBy>Robb Burroughs</cp:lastModifiedBy>
  <cp:lastPrinted>2017-03-03T20:53:28Z</cp:lastPrinted>
  <dcterms:created xsi:type="dcterms:W3CDTF">2011-01-10T14:03:14Z</dcterms:created>
  <dcterms:modified xsi:type="dcterms:W3CDTF">2024-12-09T19:20:44Z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MediaServiceImageTags">
    <vt:lpwstr/>
  </property>
  <property fmtid="{D5CDD505-2E9C-101B-9397-08002B2CF9AE}" pid="4" name="_dlc_DocIdItemGuid">
    <vt:lpwstr>b03d6049-6a2d-40f5-887f-322eb4f9e3af</vt:lpwstr>
  </property>
</Properties>
</file>