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policy0.sharepoint.com/Shared Documents/MainData/Clients/348 MPHI/Deliverable 3 DMC Data Collection &amp; Analysis/3e JCAR/Arrest Tables/2022 Arrest Data/"/>
    </mc:Choice>
  </mc:AlternateContent>
  <xr:revisionPtr revIDLastSave="6" documentId="8_{A8FF4302-1E6A-4287-9A5F-A6D0B3493E05}" xr6:coauthVersionLast="47" xr6:coauthVersionMax="47" xr10:uidLastSave="{BD18C713-2B5D-4E7C-A3D9-9B5B0BB2D0BC}"/>
  <bookViews>
    <workbookView xWindow="28680" yWindow="-120" windowWidth="21840" windowHeight="13020" tabRatio="1000" firstSheet="67" activeTab="74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4">'Saint Clair'!$A$1:$N$43</definedName>
    <definedName name="_xlnm.Print_Area" localSheetId="75">'Saint Joseph'!$A$1:$N$43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B40" i="2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24" i="84"/>
  <c r="B25" i="84"/>
  <c r="B26" i="84"/>
  <c r="B27" i="84"/>
  <c r="B28" i="84"/>
  <c r="B29" i="84"/>
  <c r="B30" i="84"/>
  <c r="B31" i="84"/>
  <c r="B32" i="84"/>
  <c r="B33" i="84"/>
  <c r="B34" i="84"/>
  <c r="B35" i="84"/>
  <c r="B36" i="84"/>
  <c r="B37" i="84"/>
  <c r="B38" i="84"/>
  <c r="B39" i="84"/>
  <c r="B24" i="83"/>
  <c r="B25" i="83"/>
  <c r="B26" i="83"/>
  <c r="B27" i="83"/>
  <c r="B28" i="83"/>
  <c r="B29" i="83"/>
  <c r="B30" i="83"/>
  <c r="B31" i="83"/>
  <c r="B32" i="83"/>
  <c r="B33" i="83"/>
  <c r="B34" i="83"/>
  <c r="B35" i="83"/>
  <c r="B36" i="83"/>
  <c r="B37" i="83"/>
  <c r="B38" i="83"/>
  <c r="B39" i="83"/>
  <c r="B24" i="82"/>
  <c r="B25" i="82"/>
  <c r="B26" i="82"/>
  <c r="B27" i="82"/>
  <c r="B28" i="82"/>
  <c r="B29" i="82"/>
  <c r="B30" i="82"/>
  <c r="B31" i="82"/>
  <c r="B32" i="82"/>
  <c r="B33" i="82"/>
  <c r="B34" i="82"/>
  <c r="B35" i="82"/>
  <c r="B36" i="82"/>
  <c r="B37" i="82"/>
  <c r="B38" i="82"/>
  <c r="B39" i="82"/>
  <c r="B24" i="81"/>
  <c r="B25" i="81"/>
  <c r="B26" i="81"/>
  <c r="B27" i="81"/>
  <c r="B28" i="81"/>
  <c r="B29" i="81"/>
  <c r="B30" i="81"/>
  <c r="B31" i="81"/>
  <c r="B32" i="81"/>
  <c r="B33" i="81"/>
  <c r="B34" i="81"/>
  <c r="B35" i="81"/>
  <c r="B36" i="81"/>
  <c r="B37" i="81"/>
  <c r="B38" i="81"/>
  <c r="B39" i="81"/>
  <c r="B24" i="80"/>
  <c r="B25" i="80"/>
  <c r="B26" i="80"/>
  <c r="B27" i="80"/>
  <c r="B28" i="80"/>
  <c r="B29" i="80"/>
  <c r="B30" i="80"/>
  <c r="B31" i="80"/>
  <c r="B32" i="80"/>
  <c r="B33" i="80"/>
  <c r="B34" i="80"/>
  <c r="B35" i="80"/>
  <c r="B36" i="80"/>
  <c r="B37" i="80"/>
  <c r="B38" i="80"/>
  <c r="B39" i="80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24" i="78"/>
  <c r="B25" i="78"/>
  <c r="B26" i="78"/>
  <c r="B27" i="78"/>
  <c r="B28" i="78"/>
  <c r="B29" i="78"/>
  <c r="B30" i="78"/>
  <c r="B31" i="78"/>
  <c r="B32" i="78"/>
  <c r="B33" i="78"/>
  <c r="B34" i="78"/>
  <c r="B35" i="78"/>
  <c r="B36" i="78"/>
  <c r="B37" i="78"/>
  <c r="B38" i="78"/>
  <c r="B39" i="78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24" i="76"/>
  <c r="B25" i="76"/>
  <c r="B26" i="76"/>
  <c r="B27" i="76"/>
  <c r="B28" i="76"/>
  <c r="B29" i="76"/>
  <c r="B30" i="76"/>
  <c r="B31" i="76"/>
  <c r="B32" i="76"/>
  <c r="B33" i="76"/>
  <c r="B34" i="76"/>
  <c r="B35" i="76"/>
  <c r="B36" i="76"/>
  <c r="B37" i="76"/>
  <c r="B38" i="76"/>
  <c r="B39" i="76"/>
  <c r="B24" i="75"/>
  <c r="B25" i="75"/>
  <c r="B26" i="75"/>
  <c r="B27" i="75"/>
  <c r="B28" i="75"/>
  <c r="B29" i="75"/>
  <c r="B30" i="75"/>
  <c r="B31" i="75"/>
  <c r="B32" i="75"/>
  <c r="B33" i="75"/>
  <c r="B34" i="75"/>
  <c r="B35" i="75"/>
  <c r="B36" i="75"/>
  <c r="B37" i="75"/>
  <c r="B38" i="75"/>
  <c r="B39" i="75"/>
  <c r="B24" i="74"/>
  <c r="B25" i="74"/>
  <c r="B26" i="74"/>
  <c r="B27" i="74"/>
  <c r="B28" i="74"/>
  <c r="B29" i="74"/>
  <c r="B30" i="74"/>
  <c r="B31" i="74"/>
  <c r="B32" i="74"/>
  <c r="B33" i="74"/>
  <c r="B34" i="74"/>
  <c r="B35" i="74"/>
  <c r="B36" i="74"/>
  <c r="B37" i="74"/>
  <c r="B38" i="74"/>
  <c r="B39" i="74"/>
  <c r="B24" i="73"/>
  <c r="B25" i="73"/>
  <c r="B26" i="73"/>
  <c r="B27" i="73"/>
  <c r="B28" i="73"/>
  <c r="B29" i="73"/>
  <c r="B30" i="73"/>
  <c r="B31" i="73"/>
  <c r="B32" i="73"/>
  <c r="B33" i="73"/>
  <c r="B34" i="73"/>
  <c r="B35" i="73"/>
  <c r="B36" i="73"/>
  <c r="B37" i="73"/>
  <c r="B38" i="73"/>
  <c r="B39" i="73"/>
  <c r="B24" i="72"/>
  <c r="B25" i="72"/>
  <c r="B26" i="72"/>
  <c r="B27" i="72"/>
  <c r="B28" i="72"/>
  <c r="B29" i="72"/>
  <c r="B30" i="72"/>
  <c r="B31" i="72"/>
  <c r="B32" i="72"/>
  <c r="B33" i="72"/>
  <c r="B34" i="72"/>
  <c r="B35" i="72"/>
  <c r="B36" i="72"/>
  <c r="B37" i="72"/>
  <c r="B38" i="72"/>
  <c r="B39" i="72"/>
  <c r="B24" i="71"/>
  <c r="B25" i="71"/>
  <c r="B26" i="71"/>
  <c r="B27" i="71"/>
  <c r="B28" i="71"/>
  <c r="B29" i="71"/>
  <c r="B30" i="71"/>
  <c r="B31" i="71"/>
  <c r="B32" i="71"/>
  <c r="B33" i="71"/>
  <c r="B34" i="71"/>
  <c r="B35" i="71"/>
  <c r="B36" i="71"/>
  <c r="B37" i="71"/>
  <c r="B38" i="71"/>
  <c r="B39" i="71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24" i="69"/>
  <c r="B25" i="69"/>
  <c r="B26" i="69"/>
  <c r="B27" i="69"/>
  <c r="B28" i="69"/>
  <c r="B29" i="69"/>
  <c r="B30" i="69"/>
  <c r="B31" i="69"/>
  <c r="B32" i="69"/>
  <c r="B33" i="69"/>
  <c r="B34" i="69"/>
  <c r="B35" i="69"/>
  <c r="B36" i="69"/>
  <c r="B37" i="69"/>
  <c r="B38" i="69"/>
  <c r="B39" i="69"/>
  <c r="B24" i="68"/>
  <c r="B25" i="68"/>
  <c r="B26" i="68"/>
  <c r="B27" i="68"/>
  <c r="B28" i="68"/>
  <c r="B29" i="68"/>
  <c r="B30" i="68"/>
  <c r="B31" i="68"/>
  <c r="B32" i="68"/>
  <c r="B33" i="68"/>
  <c r="B34" i="68"/>
  <c r="B35" i="68"/>
  <c r="B36" i="68"/>
  <c r="B37" i="68"/>
  <c r="B38" i="68"/>
  <c r="B39" i="68"/>
  <c r="B24" i="67"/>
  <c r="B25" i="67"/>
  <c r="B26" i="67"/>
  <c r="B27" i="67"/>
  <c r="B28" i="67"/>
  <c r="B29" i="67"/>
  <c r="B30" i="67"/>
  <c r="B31" i="67"/>
  <c r="B32" i="67"/>
  <c r="B33" i="67"/>
  <c r="B34" i="67"/>
  <c r="B35" i="67"/>
  <c r="B36" i="67"/>
  <c r="B37" i="67"/>
  <c r="B38" i="67"/>
  <c r="B39" i="67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24" i="65"/>
  <c r="B25" i="65"/>
  <c r="B26" i="65"/>
  <c r="B27" i="65"/>
  <c r="B28" i="65"/>
  <c r="B29" i="65"/>
  <c r="B30" i="65"/>
  <c r="B31" i="65"/>
  <c r="B32" i="65"/>
  <c r="B33" i="65"/>
  <c r="B34" i="65"/>
  <c r="B35" i="65"/>
  <c r="B36" i="65"/>
  <c r="B37" i="65"/>
  <c r="B38" i="65"/>
  <c r="B39" i="65"/>
  <c r="B24" i="64"/>
  <c r="B25" i="64"/>
  <c r="B26" i="64"/>
  <c r="B27" i="64"/>
  <c r="B28" i="64"/>
  <c r="B29" i="64"/>
  <c r="B30" i="64"/>
  <c r="B31" i="64"/>
  <c r="B32" i="64"/>
  <c r="B33" i="64"/>
  <c r="B34" i="64"/>
  <c r="B35" i="64"/>
  <c r="B36" i="64"/>
  <c r="B37" i="64"/>
  <c r="B38" i="64"/>
  <c r="B39" i="64"/>
  <c r="B24" i="63"/>
  <c r="B25" i="63"/>
  <c r="B26" i="63"/>
  <c r="B27" i="63"/>
  <c r="B28" i="63"/>
  <c r="B29" i="63"/>
  <c r="B30" i="63"/>
  <c r="B31" i="63"/>
  <c r="B32" i="63"/>
  <c r="B33" i="63"/>
  <c r="B34" i="63"/>
  <c r="B35" i="63"/>
  <c r="B36" i="63"/>
  <c r="B37" i="63"/>
  <c r="B38" i="63"/>
  <c r="B39" i="63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24" i="61"/>
  <c r="B25" i="61"/>
  <c r="B26" i="61"/>
  <c r="B27" i="61"/>
  <c r="B28" i="61"/>
  <c r="B29" i="61"/>
  <c r="B30" i="61"/>
  <c r="B31" i="61"/>
  <c r="B32" i="61"/>
  <c r="B33" i="61"/>
  <c r="B34" i="61"/>
  <c r="B35" i="61"/>
  <c r="B36" i="61"/>
  <c r="B37" i="61"/>
  <c r="B38" i="61"/>
  <c r="B39" i="61"/>
  <c r="B24" i="60"/>
  <c r="B25" i="60"/>
  <c r="B26" i="60"/>
  <c r="B27" i="60"/>
  <c r="B28" i="60"/>
  <c r="B29" i="60"/>
  <c r="B30" i="60"/>
  <c r="B31" i="60"/>
  <c r="B32" i="60"/>
  <c r="B33" i="60"/>
  <c r="B34" i="60"/>
  <c r="B35" i="60"/>
  <c r="B36" i="60"/>
  <c r="B37" i="60"/>
  <c r="B38" i="60"/>
  <c r="B39" i="60"/>
  <c r="B24" i="59"/>
  <c r="B25" i="59"/>
  <c r="B26" i="59"/>
  <c r="B27" i="59"/>
  <c r="B28" i="59"/>
  <c r="B29" i="59"/>
  <c r="B30" i="59"/>
  <c r="B31" i="59"/>
  <c r="B32" i="59"/>
  <c r="B33" i="59"/>
  <c r="B34" i="59"/>
  <c r="B35" i="59"/>
  <c r="B36" i="59"/>
  <c r="B37" i="59"/>
  <c r="B38" i="59"/>
  <c r="B39" i="59"/>
  <c r="B24" i="58"/>
  <c r="B25" i="58"/>
  <c r="B26" i="58"/>
  <c r="B27" i="58"/>
  <c r="B28" i="58"/>
  <c r="B29" i="58"/>
  <c r="B30" i="58"/>
  <c r="B31" i="58"/>
  <c r="B32" i="58"/>
  <c r="B33" i="58"/>
  <c r="B34" i="58"/>
  <c r="B35" i="58"/>
  <c r="B36" i="58"/>
  <c r="B37" i="58"/>
  <c r="B38" i="58"/>
  <c r="B39" i="58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38" i="56"/>
  <c r="B39" i="56"/>
  <c r="B24" i="85"/>
  <c r="B25" i="85"/>
  <c r="B26" i="85"/>
  <c r="B27" i="85"/>
  <c r="B28" i="85"/>
  <c r="B29" i="85"/>
  <c r="B30" i="85"/>
  <c r="B31" i="85"/>
  <c r="B32" i="85"/>
  <c r="B33" i="85"/>
  <c r="B34" i="85"/>
  <c r="B35" i="85"/>
  <c r="B36" i="85"/>
  <c r="B37" i="85"/>
  <c r="B38" i="85"/>
  <c r="B39" i="8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38" i="52"/>
  <c r="B39" i="52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39" i="49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24" i="34"/>
  <c r="B25" i="34"/>
  <c r="B26" i="34"/>
  <c r="B27" i="34"/>
  <c r="B28" i="34"/>
  <c r="B29" i="34"/>
  <c r="B30" i="34"/>
  <c r="B31" i="34"/>
  <c r="B32" i="34"/>
  <c r="B33" i="34"/>
  <c r="B34" i="34"/>
  <c r="B35" i="34"/>
  <c r="B36" i="34"/>
  <c r="B37" i="34"/>
  <c r="B38" i="34"/>
  <c r="B39" i="34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23" i="2"/>
  <c r="B23" i="4"/>
  <c r="B23" i="84"/>
  <c r="B23" i="83"/>
  <c r="B23" i="82"/>
  <c r="B23" i="81"/>
  <c r="B23" i="80"/>
  <c r="B23" i="79"/>
  <c r="B23" i="78"/>
  <c r="B23" i="77"/>
  <c r="B23" i="76"/>
  <c r="B23" i="75"/>
  <c r="B23" i="74"/>
  <c r="B23" i="73"/>
  <c r="B23" i="72"/>
  <c r="B23" i="71"/>
  <c r="B23" i="70"/>
  <c r="B23" i="69"/>
  <c r="B23" i="68"/>
  <c r="B23" i="67"/>
  <c r="B23" i="66"/>
  <c r="B23" i="65"/>
  <c r="B23" i="64"/>
  <c r="B23" i="63"/>
  <c r="B23" i="62"/>
  <c r="B23" i="61"/>
  <c r="B23" i="60"/>
  <c r="B23" i="59"/>
  <c r="B23" i="58"/>
  <c r="B23" i="57"/>
  <c r="B23" i="56"/>
  <c r="B23" i="85"/>
  <c r="B23" i="55"/>
  <c r="B23" i="54"/>
  <c r="B23" i="53"/>
  <c r="B23" i="52"/>
  <c r="B23" i="51"/>
  <c r="B23" i="50"/>
  <c r="B23" i="49"/>
  <c r="B23" i="48"/>
  <c r="B23" i="47"/>
  <c r="B23" i="46"/>
  <c r="B23" i="45"/>
  <c r="B23" i="44"/>
  <c r="B23" i="43"/>
  <c r="B23" i="42"/>
  <c r="B23" i="41"/>
  <c r="B23" i="40"/>
  <c r="B23" i="39"/>
  <c r="B23" i="38"/>
  <c r="B23" i="37"/>
  <c r="B23" i="36"/>
  <c r="B23" i="35"/>
  <c r="B23" i="34"/>
  <c r="B23" i="33"/>
  <c r="B23" i="32"/>
  <c r="B23" i="31"/>
  <c r="B23" i="30"/>
  <c r="B23" i="29"/>
  <c r="B23" i="28"/>
  <c r="B23" i="27"/>
  <c r="B23" i="26"/>
  <c r="B23" i="25"/>
  <c r="B23" i="24"/>
  <c r="B23" i="23"/>
  <c r="B23" i="22"/>
  <c r="B23" i="21"/>
  <c r="B18" i="2"/>
  <c r="B19" i="2"/>
  <c r="B20" i="2"/>
  <c r="B18" i="4"/>
  <c r="B19" i="4"/>
  <c r="B20" i="4"/>
  <c r="B18" i="84"/>
  <c r="B19" i="84"/>
  <c r="B20" i="84"/>
  <c r="B18" i="83"/>
  <c r="B19" i="83"/>
  <c r="B20" i="83"/>
  <c r="B18" i="82"/>
  <c r="B19" i="82"/>
  <c r="B20" i="82"/>
  <c r="B18" i="81"/>
  <c r="B19" i="81"/>
  <c r="B20" i="81"/>
  <c r="B18" i="80"/>
  <c r="B19" i="80"/>
  <c r="B20" i="80"/>
  <c r="B18" i="79"/>
  <c r="B19" i="79"/>
  <c r="B20" i="79"/>
  <c r="B18" i="78"/>
  <c r="B19" i="78"/>
  <c r="B20" i="78"/>
  <c r="B18" i="77"/>
  <c r="B19" i="77"/>
  <c r="B20" i="77"/>
  <c r="B18" i="76"/>
  <c r="B19" i="76"/>
  <c r="B20" i="76"/>
  <c r="B18" i="75"/>
  <c r="B19" i="75"/>
  <c r="B20" i="75"/>
  <c r="B18" i="74"/>
  <c r="B19" i="74"/>
  <c r="B20" i="74"/>
  <c r="B18" i="73"/>
  <c r="B19" i="73"/>
  <c r="B20" i="73"/>
  <c r="B18" i="72"/>
  <c r="B19" i="72"/>
  <c r="B20" i="72"/>
  <c r="B18" i="71"/>
  <c r="B19" i="71"/>
  <c r="B20" i="71"/>
  <c r="B18" i="70"/>
  <c r="B19" i="70"/>
  <c r="B20" i="70"/>
  <c r="B18" i="69"/>
  <c r="B19" i="69"/>
  <c r="B20" i="69"/>
  <c r="B18" i="68"/>
  <c r="B19" i="68"/>
  <c r="B20" i="68"/>
  <c r="B18" i="67"/>
  <c r="B19" i="67"/>
  <c r="B20" i="67"/>
  <c r="B18" i="66"/>
  <c r="B19" i="66"/>
  <c r="B20" i="66"/>
  <c r="B18" i="65"/>
  <c r="B19" i="65"/>
  <c r="B20" i="65"/>
  <c r="B18" i="64"/>
  <c r="B19" i="64"/>
  <c r="B20" i="64"/>
  <c r="B18" i="63"/>
  <c r="B19" i="63"/>
  <c r="B20" i="63"/>
  <c r="B18" i="62"/>
  <c r="B19" i="62"/>
  <c r="B20" i="62"/>
  <c r="B18" i="61"/>
  <c r="B19" i="61"/>
  <c r="B20" i="61"/>
  <c r="B18" i="60"/>
  <c r="B19" i="60"/>
  <c r="B20" i="60"/>
  <c r="B18" i="59"/>
  <c r="B19" i="59"/>
  <c r="B20" i="59"/>
  <c r="B18" i="58"/>
  <c r="B19" i="58"/>
  <c r="B20" i="58"/>
  <c r="B18" i="57"/>
  <c r="B19" i="57"/>
  <c r="B20" i="57"/>
  <c r="B18" i="56"/>
  <c r="B19" i="56"/>
  <c r="B20" i="56"/>
  <c r="B18" i="85"/>
  <c r="B19" i="85"/>
  <c r="B20" i="85"/>
  <c r="B18" i="55"/>
  <c r="B19" i="55"/>
  <c r="B20" i="55"/>
  <c r="B18" i="54"/>
  <c r="B19" i="54"/>
  <c r="B20" i="54"/>
  <c r="B18" i="53"/>
  <c r="B19" i="53"/>
  <c r="B20" i="53"/>
  <c r="B18" i="52"/>
  <c r="B19" i="52"/>
  <c r="B20" i="52"/>
  <c r="B18" i="51"/>
  <c r="B19" i="51"/>
  <c r="B20" i="51"/>
  <c r="B18" i="50"/>
  <c r="B19" i="50"/>
  <c r="B20" i="50"/>
  <c r="B18" i="49"/>
  <c r="B19" i="49"/>
  <c r="B20" i="49"/>
  <c r="B18" i="48"/>
  <c r="B19" i="48"/>
  <c r="B20" i="48"/>
  <c r="B18" i="47"/>
  <c r="B19" i="47"/>
  <c r="B20" i="47"/>
  <c r="B18" i="46"/>
  <c r="B19" i="46"/>
  <c r="B20" i="46"/>
  <c r="B18" i="45"/>
  <c r="B19" i="45"/>
  <c r="B20" i="45"/>
  <c r="B18" i="44"/>
  <c r="B19" i="44"/>
  <c r="B20" i="44"/>
  <c r="B18" i="43"/>
  <c r="B19" i="43"/>
  <c r="B20" i="43"/>
  <c r="B18" i="42"/>
  <c r="B19" i="42"/>
  <c r="B20" i="42"/>
  <c r="B18" i="41"/>
  <c r="B19" i="41"/>
  <c r="B20" i="41"/>
  <c r="B18" i="40"/>
  <c r="B19" i="40"/>
  <c r="B20" i="40"/>
  <c r="B18" i="39"/>
  <c r="B19" i="39"/>
  <c r="B20" i="39"/>
  <c r="B18" i="38"/>
  <c r="B19" i="38"/>
  <c r="B20" i="38"/>
  <c r="B18" i="37"/>
  <c r="B19" i="37"/>
  <c r="B20" i="37"/>
  <c r="B18" i="36"/>
  <c r="B19" i="36"/>
  <c r="B20" i="36"/>
  <c r="B18" i="35"/>
  <c r="B19" i="35"/>
  <c r="B20" i="35"/>
  <c r="B18" i="34"/>
  <c r="B19" i="34"/>
  <c r="B20" i="34"/>
  <c r="B18" i="33"/>
  <c r="B19" i="33"/>
  <c r="B20" i="33"/>
  <c r="B18" i="32"/>
  <c r="B19" i="32"/>
  <c r="B20" i="32"/>
  <c r="B18" i="31"/>
  <c r="B19" i="31"/>
  <c r="B20" i="31"/>
  <c r="B18" i="30"/>
  <c r="B19" i="30"/>
  <c r="B20" i="30"/>
  <c r="B18" i="29"/>
  <c r="B19" i="29"/>
  <c r="B20" i="29"/>
  <c r="B18" i="28"/>
  <c r="B19" i="28"/>
  <c r="B20" i="28"/>
  <c r="B18" i="27"/>
  <c r="B19" i="27"/>
  <c r="B20" i="27"/>
  <c r="B18" i="26"/>
  <c r="B19" i="26"/>
  <c r="B20" i="26"/>
  <c r="B18" i="25"/>
  <c r="B19" i="25"/>
  <c r="B20" i="25"/>
  <c r="B18" i="24"/>
  <c r="B19" i="24"/>
  <c r="B20" i="24"/>
  <c r="B18" i="23"/>
  <c r="B19" i="23"/>
  <c r="B20" i="23"/>
  <c r="B18" i="22"/>
  <c r="B19" i="22"/>
  <c r="B20" i="22"/>
  <c r="B18" i="21"/>
  <c r="B19" i="21"/>
  <c r="B20" i="21"/>
  <c r="B17" i="2"/>
  <c r="B17" i="4"/>
  <c r="B17" i="84"/>
  <c r="B17" i="83"/>
  <c r="B17" i="82"/>
  <c r="B17" i="81"/>
  <c r="B17" i="80"/>
  <c r="B17" i="79"/>
  <c r="B17" i="78"/>
  <c r="B17" i="77"/>
  <c r="B17" i="76"/>
  <c r="B17" i="75"/>
  <c r="B17" i="74"/>
  <c r="B17" i="73"/>
  <c r="B17" i="72"/>
  <c r="B17" i="71"/>
  <c r="B17" i="70"/>
  <c r="B17" i="69"/>
  <c r="B17" i="68"/>
  <c r="B17" i="67"/>
  <c r="B17" i="66"/>
  <c r="B17" i="65"/>
  <c r="B17" i="64"/>
  <c r="B17" i="63"/>
  <c r="B17" i="62"/>
  <c r="B17" i="61"/>
  <c r="B17" i="60"/>
  <c r="B17" i="59"/>
  <c r="B17" i="58"/>
  <c r="B17" i="57"/>
  <c r="B17" i="56"/>
  <c r="B17" i="85"/>
  <c r="B17" i="55"/>
  <c r="B17" i="54"/>
  <c r="B17" i="53"/>
  <c r="B17" i="52"/>
  <c r="B17" i="51"/>
  <c r="B17" i="50"/>
  <c r="B17" i="49"/>
  <c r="B17" i="48"/>
  <c r="B17" i="47"/>
  <c r="B17" i="46"/>
  <c r="B17" i="45"/>
  <c r="B17" i="44"/>
  <c r="B17" i="43"/>
  <c r="B17" i="42"/>
  <c r="B17" i="41"/>
  <c r="B17" i="40"/>
  <c r="B17" i="39"/>
  <c r="B17" i="38"/>
  <c r="B17" i="37"/>
  <c r="B17" i="36"/>
  <c r="B17" i="35"/>
  <c r="B17" i="34"/>
  <c r="B17" i="33"/>
  <c r="B17" i="32"/>
  <c r="B17" i="31"/>
  <c r="B17" i="30"/>
  <c r="B17" i="29"/>
  <c r="B17" i="28"/>
  <c r="B17" i="27"/>
  <c r="B17" i="26"/>
  <c r="B17" i="25"/>
  <c r="B17" i="24"/>
  <c r="B17" i="23"/>
  <c r="B17" i="22"/>
  <c r="B17" i="21"/>
  <c r="B12" i="2"/>
  <c r="B13" i="2"/>
  <c r="B14" i="2"/>
  <c r="B12" i="4"/>
  <c r="B13" i="4"/>
  <c r="B14" i="4"/>
  <c r="B12" i="84"/>
  <c r="B13" i="84"/>
  <c r="B14" i="84"/>
  <c r="B12" i="83"/>
  <c r="B13" i="83"/>
  <c r="B14" i="83"/>
  <c r="B12" i="82"/>
  <c r="B13" i="82"/>
  <c r="B14" i="82"/>
  <c r="B12" i="81"/>
  <c r="B13" i="81"/>
  <c r="B14" i="81"/>
  <c r="B12" i="80"/>
  <c r="B13" i="80"/>
  <c r="B14" i="80"/>
  <c r="B12" i="79"/>
  <c r="B13" i="79"/>
  <c r="B14" i="79"/>
  <c r="B12" i="78"/>
  <c r="B13" i="78"/>
  <c r="B14" i="78"/>
  <c r="B12" i="77"/>
  <c r="B13" i="77"/>
  <c r="B14" i="77"/>
  <c r="B12" i="76"/>
  <c r="B13" i="76"/>
  <c r="B14" i="76"/>
  <c r="B12" i="75"/>
  <c r="B13" i="75"/>
  <c r="B14" i="75"/>
  <c r="B12" i="74"/>
  <c r="B13" i="74"/>
  <c r="B14" i="74"/>
  <c r="B12" i="73"/>
  <c r="B13" i="73"/>
  <c r="B14" i="73"/>
  <c r="B12" i="72"/>
  <c r="B13" i="72"/>
  <c r="B14" i="72"/>
  <c r="B12" i="71"/>
  <c r="B13" i="71"/>
  <c r="B14" i="71"/>
  <c r="B12" i="70"/>
  <c r="B13" i="70"/>
  <c r="B14" i="70"/>
  <c r="B12" i="69"/>
  <c r="B13" i="69"/>
  <c r="B14" i="69"/>
  <c r="B12" i="68"/>
  <c r="B13" i="68"/>
  <c r="B14" i="68"/>
  <c r="B12" i="67"/>
  <c r="B13" i="67"/>
  <c r="B14" i="67"/>
  <c r="B12" i="66"/>
  <c r="B13" i="66"/>
  <c r="B14" i="66"/>
  <c r="B12" i="65"/>
  <c r="B13" i="65"/>
  <c r="B14" i="65"/>
  <c r="B12" i="64"/>
  <c r="B13" i="64"/>
  <c r="B14" i="64"/>
  <c r="B12" i="63"/>
  <c r="B13" i="63"/>
  <c r="B14" i="63"/>
  <c r="B12" i="62"/>
  <c r="B13" i="62"/>
  <c r="B14" i="62"/>
  <c r="B12" i="61"/>
  <c r="B13" i="61"/>
  <c r="B14" i="61"/>
  <c r="B12" i="60"/>
  <c r="B13" i="60"/>
  <c r="B14" i="60"/>
  <c r="B12" i="59"/>
  <c r="B13" i="59"/>
  <c r="B14" i="59"/>
  <c r="B12" i="58"/>
  <c r="B13" i="58"/>
  <c r="B14" i="58"/>
  <c r="B12" i="57"/>
  <c r="B13" i="57"/>
  <c r="B14" i="57"/>
  <c r="B12" i="56"/>
  <c r="B13" i="56"/>
  <c r="B14" i="56"/>
  <c r="B12" i="85"/>
  <c r="B13" i="85"/>
  <c r="B14" i="85"/>
  <c r="B12" i="55"/>
  <c r="B13" i="55"/>
  <c r="B14" i="55"/>
  <c r="B12" i="54"/>
  <c r="B13" i="54"/>
  <c r="B14" i="54"/>
  <c r="B12" i="53"/>
  <c r="B13" i="53"/>
  <c r="B14" i="53"/>
  <c r="B12" i="52"/>
  <c r="B13" i="52"/>
  <c r="B14" i="52"/>
  <c r="B12" i="51"/>
  <c r="B13" i="51"/>
  <c r="B14" i="51"/>
  <c r="B12" i="50"/>
  <c r="B13" i="50"/>
  <c r="B14" i="50"/>
  <c r="B12" i="49"/>
  <c r="B13" i="49"/>
  <c r="B14" i="49"/>
  <c r="B12" i="48"/>
  <c r="B13" i="48"/>
  <c r="B14" i="48"/>
  <c r="B12" i="47"/>
  <c r="B13" i="47"/>
  <c r="B14" i="47"/>
  <c r="B12" i="46"/>
  <c r="B13" i="46"/>
  <c r="B14" i="46"/>
  <c r="B12" i="45"/>
  <c r="B13" i="45"/>
  <c r="B14" i="45"/>
  <c r="B12" i="44"/>
  <c r="B13" i="44"/>
  <c r="B14" i="44"/>
  <c r="B12" i="43"/>
  <c r="B13" i="43"/>
  <c r="B14" i="43"/>
  <c r="B12" i="42"/>
  <c r="B13" i="42"/>
  <c r="B14" i="42"/>
  <c r="B12" i="41"/>
  <c r="B13" i="41"/>
  <c r="B14" i="41"/>
  <c r="B12" i="40"/>
  <c r="B13" i="40"/>
  <c r="B14" i="40"/>
  <c r="B12" i="39"/>
  <c r="B13" i="39"/>
  <c r="B14" i="39"/>
  <c r="B12" i="38"/>
  <c r="B13" i="38"/>
  <c r="B14" i="38"/>
  <c r="B12" i="37"/>
  <c r="B13" i="37"/>
  <c r="B14" i="37"/>
  <c r="B12" i="36"/>
  <c r="B13" i="36"/>
  <c r="B14" i="36"/>
  <c r="B12" i="35"/>
  <c r="B13" i="35"/>
  <c r="B14" i="35"/>
  <c r="B12" i="34"/>
  <c r="B13" i="34"/>
  <c r="B14" i="34"/>
  <c r="B12" i="33"/>
  <c r="B13" i="33"/>
  <c r="B14" i="33"/>
  <c r="B12" i="32"/>
  <c r="B13" i="32"/>
  <c r="B14" i="32"/>
  <c r="B12" i="31"/>
  <c r="B13" i="31"/>
  <c r="B14" i="31"/>
  <c r="B12" i="30"/>
  <c r="B13" i="30"/>
  <c r="B14" i="30"/>
  <c r="B12" i="29"/>
  <c r="B13" i="29"/>
  <c r="B14" i="29"/>
  <c r="B12" i="28"/>
  <c r="B13" i="28"/>
  <c r="B14" i="28"/>
  <c r="B12" i="27"/>
  <c r="B13" i="27"/>
  <c r="B14" i="27"/>
  <c r="B12" i="26"/>
  <c r="B13" i="26"/>
  <c r="B14" i="26"/>
  <c r="B12" i="25"/>
  <c r="B13" i="25"/>
  <c r="B14" i="25"/>
  <c r="B12" i="24"/>
  <c r="B13" i="24"/>
  <c r="B14" i="24"/>
  <c r="B12" i="23"/>
  <c r="B13" i="23"/>
  <c r="B14" i="23"/>
  <c r="B12" i="22"/>
  <c r="B13" i="22"/>
  <c r="B14" i="22"/>
  <c r="B12" i="21"/>
  <c r="B13" i="21"/>
  <c r="B14" i="21"/>
  <c r="B11" i="2"/>
  <c r="B11" i="4"/>
  <c r="B11" i="84"/>
  <c r="B11" i="83"/>
  <c r="B11" i="82"/>
  <c r="B11" i="81"/>
  <c r="B11" i="80"/>
  <c r="B11" i="79"/>
  <c r="B11" i="78"/>
  <c r="B11" i="77"/>
  <c r="B11" i="76"/>
  <c r="B11" i="75"/>
  <c r="B11" i="74"/>
  <c r="B11" i="73"/>
  <c r="B11" i="72"/>
  <c r="B11" i="71"/>
  <c r="B11" i="70"/>
  <c r="B11" i="69"/>
  <c r="B11" i="68"/>
  <c r="B11" i="67"/>
  <c r="B11" i="66"/>
  <c r="B11" i="65"/>
  <c r="B11" i="64"/>
  <c r="B11" i="63"/>
  <c r="B11" i="62"/>
  <c r="B11" i="61"/>
  <c r="B11" i="60"/>
  <c r="B11" i="59"/>
  <c r="B11" i="58"/>
  <c r="B11" i="57"/>
  <c r="B11" i="56"/>
  <c r="B11" i="85"/>
  <c r="B11" i="55"/>
  <c r="B11" i="54"/>
  <c r="B11" i="53"/>
  <c r="B11" i="52"/>
  <c r="B11" i="51"/>
  <c r="B11" i="50"/>
  <c r="B11" i="49"/>
  <c r="B11" i="48"/>
  <c r="B11" i="47"/>
  <c r="B11" i="46"/>
  <c r="B11" i="45"/>
  <c r="B11" i="44"/>
  <c r="B11" i="43"/>
  <c r="B11" i="42"/>
  <c r="B11" i="41"/>
  <c r="B11" i="40"/>
  <c r="B11" i="39"/>
  <c r="B11" i="38"/>
  <c r="B11" i="37"/>
  <c r="B11" i="36"/>
  <c r="B11" i="35"/>
  <c r="B11" i="34"/>
  <c r="B11" i="33"/>
  <c r="B11" i="32"/>
  <c r="B11" i="31"/>
  <c r="B11" i="30"/>
  <c r="B11" i="29"/>
  <c r="B11" i="28"/>
  <c r="B11" i="27"/>
  <c r="B11" i="26"/>
  <c r="B11" i="25"/>
  <c r="B11" i="24"/>
  <c r="B11" i="23"/>
  <c r="B11" i="22"/>
  <c r="B11" i="2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23" i="1"/>
  <c r="B18" i="1"/>
  <c r="B19" i="1"/>
  <c r="B20" i="1"/>
  <c r="B17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3" i="1"/>
  <c r="H18" i="1"/>
  <c r="H19" i="1"/>
  <c r="H20" i="1"/>
  <c r="H17" i="1"/>
  <c r="H12" i="1"/>
  <c r="B12" i="1" s="1"/>
  <c r="H13" i="1"/>
  <c r="B13" i="1" s="1"/>
  <c r="H14" i="1"/>
  <c r="B14" i="1" s="1"/>
  <c r="H11" i="1"/>
  <c r="B11" i="1" s="1"/>
  <c r="H21" i="2"/>
  <c r="H21" i="4"/>
  <c r="H21" i="84"/>
  <c r="H21" i="83"/>
  <c r="H21" i="82"/>
  <c r="H8" i="82" s="1"/>
  <c r="H21" i="81"/>
  <c r="H21" i="80"/>
  <c r="H21" i="79"/>
  <c r="H21" i="78"/>
  <c r="H21" i="77"/>
  <c r="H21" i="76"/>
  <c r="H21" i="75"/>
  <c r="H21" i="74"/>
  <c r="H8" i="74" s="1"/>
  <c r="H21" i="73"/>
  <c r="H21" i="72"/>
  <c r="H21" i="71"/>
  <c r="H21" i="70"/>
  <c r="H21" i="69"/>
  <c r="H21" i="68"/>
  <c r="H21" i="67"/>
  <c r="H21" i="66"/>
  <c r="H8" i="66" s="1"/>
  <c r="H21" i="65"/>
  <c r="H21" i="64"/>
  <c r="H21" i="63"/>
  <c r="H21" i="62"/>
  <c r="H21" i="61"/>
  <c r="H21" i="60"/>
  <c r="H21" i="59"/>
  <c r="H21" i="58"/>
  <c r="H8" i="58" s="1"/>
  <c r="H21" i="57"/>
  <c r="H21" i="56"/>
  <c r="H21" i="85"/>
  <c r="H21" i="55"/>
  <c r="H21" i="54"/>
  <c r="H21" i="53"/>
  <c r="H21" i="52"/>
  <c r="H21" i="51"/>
  <c r="H21" i="50"/>
  <c r="H21" i="49"/>
  <c r="H21" i="48"/>
  <c r="H21" i="47"/>
  <c r="H21" i="46"/>
  <c r="H21" i="45"/>
  <c r="H21" i="44"/>
  <c r="H21" i="43"/>
  <c r="H8" i="43" s="1"/>
  <c r="H21" i="42"/>
  <c r="H21" i="41"/>
  <c r="H21" i="40"/>
  <c r="H21" i="39"/>
  <c r="H21" i="38"/>
  <c r="H21" i="37"/>
  <c r="H21" i="36"/>
  <c r="H21" i="35"/>
  <c r="H8" i="35" s="1"/>
  <c r="H21" i="34"/>
  <c r="H21" i="33"/>
  <c r="H21" i="32"/>
  <c r="H21" i="31"/>
  <c r="H21" i="30"/>
  <c r="H21" i="29"/>
  <c r="H21" i="28"/>
  <c r="H21" i="27"/>
  <c r="H8" i="27" s="1"/>
  <c r="H21" i="26"/>
  <c r="H21" i="25"/>
  <c r="H21" i="24"/>
  <c r="H21" i="23"/>
  <c r="H21" i="22"/>
  <c r="H21" i="21"/>
  <c r="H21" i="20"/>
  <c r="H21" i="19"/>
  <c r="H8" i="19" s="1"/>
  <c r="H21" i="18"/>
  <c r="H21" i="17"/>
  <c r="H21" i="16"/>
  <c r="H21" i="15"/>
  <c r="H21" i="14"/>
  <c r="H21" i="13"/>
  <c r="H21" i="12"/>
  <c r="H21" i="11"/>
  <c r="H8" i="11" s="1"/>
  <c r="H21" i="10"/>
  <c r="H21" i="9"/>
  <c r="H8" i="9" s="1"/>
  <c r="H21" i="8"/>
  <c r="H21" i="7"/>
  <c r="H21" i="6"/>
  <c r="H21" i="3"/>
  <c r="H15" i="2"/>
  <c r="H8" i="2" s="1"/>
  <c r="H15" i="4"/>
  <c r="H8" i="4" s="1"/>
  <c r="H15" i="84"/>
  <c r="H8" i="84" s="1"/>
  <c r="H15" i="83"/>
  <c r="H8" i="83" s="1"/>
  <c r="H15" i="82"/>
  <c r="H15" i="81"/>
  <c r="H15" i="80"/>
  <c r="H15" i="79"/>
  <c r="H15" i="78"/>
  <c r="H8" i="78" s="1"/>
  <c r="H15" i="77"/>
  <c r="H8" i="77" s="1"/>
  <c r="H15" i="76"/>
  <c r="H8" i="76" s="1"/>
  <c r="H15" i="75"/>
  <c r="H15" i="74"/>
  <c r="H15" i="73"/>
  <c r="H15" i="72"/>
  <c r="H15" i="71"/>
  <c r="H15" i="70"/>
  <c r="H8" i="70" s="1"/>
  <c r="H15" i="69"/>
  <c r="H8" i="69" s="1"/>
  <c r="H15" i="68"/>
  <c r="H8" i="68" s="1"/>
  <c r="H15" i="67"/>
  <c r="H8" i="67" s="1"/>
  <c r="H15" i="66"/>
  <c r="H15" i="65"/>
  <c r="H15" i="64"/>
  <c r="H15" i="63"/>
  <c r="H15" i="62"/>
  <c r="H8" i="62" s="1"/>
  <c r="H15" i="61"/>
  <c r="H8" i="61" s="1"/>
  <c r="H15" i="60"/>
  <c r="H8" i="60" s="1"/>
  <c r="H15" i="59"/>
  <c r="H8" i="59" s="1"/>
  <c r="H15" i="58"/>
  <c r="H15" i="57"/>
  <c r="H15" i="56"/>
  <c r="H15" i="85"/>
  <c r="H15" i="55"/>
  <c r="H8" i="55" s="1"/>
  <c r="H15" i="54"/>
  <c r="H8" i="54" s="1"/>
  <c r="H15" i="53"/>
  <c r="H8" i="53" s="1"/>
  <c r="H15" i="52"/>
  <c r="H8" i="52" s="1"/>
  <c r="H15" i="51"/>
  <c r="H15" i="50"/>
  <c r="H15" i="49"/>
  <c r="H15" i="48"/>
  <c r="H15" i="47"/>
  <c r="H8" i="47" s="1"/>
  <c r="H15" i="46"/>
  <c r="H8" i="46" s="1"/>
  <c r="H15" i="45"/>
  <c r="H8" i="45" s="1"/>
  <c r="H15" i="44"/>
  <c r="H8" i="44" s="1"/>
  <c r="H15" i="43"/>
  <c r="H15" i="42"/>
  <c r="H15" i="41"/>
  <c r="H15" i="40"/>
  <c r="H15" i="39"/>
  <c r="H8" i="39" s="1"/>
  <c r="H15" i="38"/>
  <c r="H8" i="38" s="1"/>
  <c r="H15" i="37"/>
  <c r="H8" i="37" s="1"/>
  <c r="H15" i="36"/>
  <c r="H15" i="35"/>
  <c r="H15" i="34"/>
  <c r="H15" i="33"/>
  <c r="H15" i="32"/>
  <c r="H15" i="31"/>
  <c r="H8" i="31" s="1"/>
  <c r="H15" i="30"/>
  <c r="H8" i="30" s="1"/>
  <c r="H15" i="29"/>
  <c r="H15" i="28"/>
  <c r="H8" i="28" s="1"/>
  <c r="H15" i="27"/>
  <c r="H15" i="26"/>
  <c r="H15" i="25"/>
  <c r="H15" i="24"/>
  <c r="H15" i="23"/>
  <c r="H8" i="23" s="1"/>
  <c r="H15" i="22"/>
  <c r="H8" i="22" s="1"/>
  <c r="H15" i="21"/>
  <c r="H8" i="21" s="1"/>
  <c r="H15" i="20"/>
  <c r="H8" i="20" s="1"/>
  <c r="H15" i="19"/>
  <c r="H15" i="18"/>
  <c r="H15" i="17"/>
  <c r="H15" i="16"/>
  <c r="H15" i="15"/>
  <c r="H8" i="15" s="1"/>
  <c r="H15" i="14"/>
  <c r="H8" i="14" s="1"/>
  <c r="H15" i="13"/>
  <c r="H8" i="13" s="1"/>
  <c r="H15" i="12"/>
  <c r="H8" i="12" s="1"/>
  <c r="H15" i="11"/>
  <c r="H15" i="10"/>
  <c r="H15" i="9"/>
  <c r="H15" i="8"/>
  <c r="H15" i="7"/>
  <c r="H8" i="7" s="1"/>
  <c r="H15" i="6"/>
  <c r="H8" i="6" s="1"/>
  <c r="H15" i="3"/>
  <c r="H8" i="3" s="1"/>
  <c r="E40" i="1"/>
  <c r="F40" i="1"/>
  <c r="G40" i="1"/>
  <c r="I40" i="1"/>
  <c r="J40" i="1"/>
  <c r="K40" i="1"/>
  <c r="L40" i="1"/>
  <c r="M40" i="1"/>
  <c r="N40" i="1"/>
  <c r="D40" i="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D24" i="1"/>
  <c r="E24" i="1"/>
  <c r="F24" i="1"/>
  <c r="G24" i="1"/>
  <c r="I24" i="1"/>
  <c r="J24" i="1"/>
  <c r="K24" i="1"/>
  <c r="L24" i="1"/>
  <c r="M24" i="1"/>
  <c r="N24" i="1"/>
  <c r="D25" i="1"/>
  <c r="E25" i="1"/>
  <c r="F25" i="1"/>
  <c r="G25" i="1"/>
  <c r="I25" i="1"/>
  <c r="J25" i="1"/>
  <c r="K25" i="1"/>
  <c r="L25" i="1"/>
  <c r="M25" i="1"/>
  <c r="N25" i="1"/>
  <c r="D26" i="1"/>
  <c r="E26" i="1"/>
  <c r="F26" i="1"/>
  <c r="G26" i="1"/>
  <c r="I26" i="1"/>
  <c r="J26" i="1"/>
  <c r="K26" i="1"/>
  <c r="L26" i="1"/>
  <c r="M26" i="1"/>
  <c r="N26" i="1"/>
  <c r="D27" i="1"/>
  <c r="E27" i="1"/>
  <c r="F27" i="1"/>
  <c r="G27" i="1"/>
  <c r="I27" i="1"/>
  <c r="J27" i="1"/>
  <c r="K27" i="1"/>
  <c r="L27" i="1"/>
  <c r="M27" i="1"/>
  <c r="N27" i="1"/>
  <c r="D28" i="1"/>
  <c r="E28" i="1"/>
  <c r="F28" i="1"/>
  <c r="G28" i="1"/>
  <c r="I28" i="1"/>
  <c r="J28" i="1"/>
  <c r="K28" i="1"/>
  <c r="L28" i="1"/>
  <c r="M28" i="1"/>
  <c r="N28" i="1"/>
  <c r="D29" i="1"/>
  <c r="E29" i="1"/>
  <c r="F29" i="1"/>
  <c r="G29" i="1"/>
  <c r="I29" i="1"/>
  <c r="J29" i="1"/>
  <c r="K29" i="1"/>
  <c r="L29" i="1"/>
  <c r="M29" i="1"/>
  <c r="N29" i="1"/>
  <c r="D30" i="1"/>
  <c r="E30" i="1"/>
  <c r="F30" i="1"/>
  <c r="G30" i="1"/>
  <c r="I30" i="1"/>
  <c r="J30" i="1"/>
  <c r="K30" i="1"/>
  <c r="L30" i="1"/>
  <c r="M30" i="1"/>
  <c r="N30" i="1"/>
  <c r="D31" i="1"/>
  <c r="E31" i="1"/>
  <c r="F31" i="1"/>
  <c r="G31" i="1"/>
  <c r="I31" i="1"/>
  <c r="J31" i="1"/>
  <c r="K31" i="1"/>
  <c r="L31" i="1"/>
  <c r="M31" i="1"/>
  <c r="N31" i="1"/>
  <c r="D32" i="1"/>
  <c r="E32" i="1"/>
  <c r="F32" i="1"/>
  <c r="G32" i="1"/>
  <c r="I32" i="1"/>
  <c r="J32" i="1"/>
  <c r="K32" i="1"/>
  <c r="L32" i="1"/>
  <c r="M32" i="1"/>
  <c r="N32" i="1"/>
  <c r="D33" i="1"/>
  <c r="E33" i="1"/>
  <c r="F33" i="1"/>
  <c r="G33" i="1"/>
  <c r="I33" i="1"/>
  <c r="J33" i="1"/>
  <c r="K33" i="1"/>
  <c r="L33" i="1"/>
  <c r="M33" i="1"/>
  <c r="N33" i="1"/>
  <c r="D34" i="1"/>
  <c r="E34" i="1"/>
  <c r="F34" i="1"/>
  <c r="G34" i="1"/>
  <c r="I34" i="1"/>
  <c r="J34" i="1"/>
  <c r="K34" i="1"/>
  <c r="L34" i="1"/>
  <c r="M34" i="1"/>
  <c r="N34" i="1"/>
  <c r="D35" i="1"/>
  <c r="E35" i="1"/>
  <c r="F35" i="1"/>
  <c r="G35" i="1"/>
  <c r="I35" i="1"/>
  <c r="J35" i="1"/>
  <c r="K35" i="1"/>
  <c r="L35" i="1"/>
  <c r="M35" i="1"/>
  <c r="N35" i="1"/>
  <c r="D36" i="1"/>
  <c r="E36" i="1"/>
  <c r="F36" i="1"/>
  <c r="G36" i="1"/>
  <c r="I36" i="1"/>
  <c r="J36" i="1"/>
  <c r="K36" i="1"/>
  <c r="L36" i="1"/>
  <c r="M36" i="1"/>
  <c r="N36" i="1"/>
  <c r="D37" i="1"/>
  <c r="E37" i="1"/>
  <c r="F37" i="1"/>
  <c r="G37" i="1"/>
  <c r="I37" i="1"/>
  <c r="J37" i="1"/>
  <c r="K37" i="1"/>
  <c r="L37" i="1"/>
  <c r="M37" i="1"/>
  <c r="N37" i="1"/>
  <c r="D38" i="1"/>
  <c r="E38" i="1"/>
  <c r="F38" i="1"/>
  <c r="G38" i="1"/>
  <c r="I38" i="1"/>
  <c r="J38" i="1"/>
  <c r="K38" i="1"/>
  <c r="L38" i="1"/>
  <c r="M38" i="1"/>
  <c r="N38" i="1"/>
  <c r="D39" i="1"/>
  <c r="E39" i="1"/>
  <c r="F39" i="1"/>
  <c r="G39" i="1"/>
  <c r="I39" i="1"/>
  <c r="J39" i="1"/>
  <c r="K39" i="1"/>
  <c r="L39" i="1"/>
  <c r="M39" i="1"/>
  <c r="N39" i="1"/>
  <c r="E23" i="1"/>
  <c r="F23" i="1"/>
  <c r="G23" i="1"/>
  <c r="I23" i="1"/>
  <c r="J23" i="1"/>
  <c r="K23" i="1"/>
  <c r="L23" i="1"/>
  <c r="M23" i="1"/>
  <c r="N23" i="1"/>
  <c r="D23" i="1"/>
  <c r="D18" i="1"/>
  <c r="E18" i="1"/>
  <c r="F18" i="1"/>
  <c r="G18" i="1"/>
  <c r="I18" i="1"/>
  <c r="J18" i="1"/>
  <c r="K18" i="1"/>
  <c r="L18" i="1"/>
  <c r="M18" i="1"/>
  <c r="N18" i="1"/>
  <c r="D19" i="1"/>
  <c r="E19" i="1"/>
  <c r="F19" i="1"/>
  <c r="G19" i="1"/>
  <c r="I19" i="1"/>
  <c r="J19" i="1"/>
  <c r="K19" i="1"/>
  <c r="L19" i="1"/>
  <c r="M19" i="1"/>
  <c r="N19" i="1"/>
  <c r="D20" i="1"/>
  <c r="E20" i="1"/>
  <c r="F20" i="1"/>
  <c r="G20" i="1"/>
  <c r="I20" i="1"/>
  <c r="J20" i="1"/>
  <c r="K20" i="1"/>
  <c r="L20" i="1"/>
  <c r="M20" i="1"/>
  <c r="N20" i="1"/>
  <c r="E17" i="1"/>
  <c r="F17" i="1"/>
  <c r="G17" i="1"/>
  <c r="I17" i="1"/>
  <c r="J17" i="1"/>
  <c r="K17" i="1"/>
  <c r="L17" i="1"/>
  <c r="M17" i="1"/>
  <c r="N17" i="1"/>
  <c r="D17" i="1"/>
  <c r="D12" i="1"/>
  <c r="E12" i="1"/>
  <c r="F12" i="1"/>
  <c r="G12" i="1"/>
  <c r="I12" i="1"/>
  <c r="J12" i="1"/>
  <c r="K12" i="1"/>
  <c r="L12" i="1"/>
  <c r="M12" i="1"/>
  <c r="N12" i="1"/>
  <c r="D13" i="1"/>
  <c r="E13" i="1"/>
  <c r="F13" i="1"/>
  <c r="G13" i="1"/>
  <c r="I13" i="1"/>
  <c r="J13" i="1"/>
  <c r="K13" i="1"/>
  <c r="L13" i="1"/>
  <c r="M13" i="1"/>
  <c r="N13" i="1"/>
  <c r="D14" i="1"/>
  <c r="E14" i="1"/>
  <c r="F14" i="1"/>
  <c r="G14" i="1"/>
  <c r="I14" i="1"/>
  <c r="J14" i="1"/>
  <c r="K14" i="1"/>
  <c r="L14" i="1"/>
  <c r="M14" i="1"/>
  <c r="N14" i="1"/>
  <c r="E11" i="1"/>
  <c r="F11" i="1"/>
  <c r="G11" i="1"/>
  <c r="I11" i="1"/>
  <c r="J11" i="1"/>
  <c r="K11" i="1"/>
  <c r="L11" i="1"/>
  <c r="M11" i="1"/>
  <c r="N11" i="1"/>
  <c r="D11" i="1"/>
  <c r="H21" i="1" l="1"/>
  <c r="H15" i="1"/>
  <c r="H8" i="10"/>
  <c r="H8" i="17"/>
  <c r="H8" i="18"/>
  <c r="H8" i="25"/>
  <c r="H8" i="26"/>
  <c r="H8" i="29"/>
  <c r="H8" i="33"/>
  <c r="H8" i="34"/>
  <c r="H8" i="36"/>
  <c r="H8" i="41"/>
  <c r="H8" i="42"/>
  <c r="H8" i="49"/>
  <c r="H8" i="50"/>
  <c r="H8" i="51"/>
  <c r="H8" i="56"/>
  <c r="H8" i="57"/>
  <c r="H8" i="64"/>
  <c r="H8" i="65"/>
  <c r="H8" i="72"/>
  <c r="H8" i="73"/>
  <c r="H8" i="75"/>
  <c r="H8" i="80"/>
  <c r="H8" i="81"/>
  <c r="H8" i="8"/>
  <c r="H8" i="16"/>
  <c r="H8" i="24"/>
  <c r="H8" i="32"/>
  <c r="H8" i="40"/>
  <c r="H8" i="48"/>
  <c r="H8" i="85"/>
  <c r="H8" i="63"/>
  <c r="H8" i="71"/>
  <c r="H8" i="79"/>
  <c r="B40" i="1"/>
  <c r="N15" i="9"/>
  <c r="N21" i="9"/>
  <c r="H8" i="1" l="1"/>
  <c r="D15" i="68"/>
  <c r="E15" i="1" l="1"/>
  <c r="F15" i="1"/>
  <c r="G15" i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0" i="3"/>
  <c r="C20" i="3" s="1"/>
  <c r="B19" i="3"/>
  <c r="C19" i="3" s="1"/>
  <c r="B18" i="3"/>
  <c r="C18" i="3" s="1"/>
  <c r="B17" i="3"/>
  <c r="B14" i="3"/>
  <c r="C14" i="3" s="1"/>
  <c r="B13" i="3"/>
  <c r="C13" i="3" s="1"/>
  <c r="B12" i="3"/>
  <c r="C12" i="3" s="1"/>
  <c r="B11" i="3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0" i="6"/>
  <c r="C20" i="6" s="1"/>
  <c r="B19" i="6"/>
  <c r="C19" i="6" s="1"/>
  <c r="B18" i="6"/>
  <c r="C18" i="6" s="1"/>
  <c r="B17" i="6"/>
  <c r="C17" i="6" s="1"/>
  <c r="B14" i="6"/>
  <c r="C14" i="6" s="1"/>
  <c r="B13" i="6"/>
  <c r="C13" i="6" s="1"/>
  <c r="B12" i="6"/>
  <c r="C12" i="6" s="1"/>
  <c r="B11" i="6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0" i="7"/>
  <c r="C20" i="7" s="1"/>
  <c r="B19" i="7"/>
  <c r="C19" i="7" s="1"/>
  <c r="B18" i="7"/>
  <c r="C18" i="7" s="1"/>
  <c r="B17" i="7"/>
  <c r="C17" i="7" s="1"/>
  <c r="B14" i="7"/>
  <c r="C14" i="7" s="1"/>
  <c r="B13" i="7"/>
  <c r="C13" i="7" s="1"/>
  <c r="B12" i="7"/>
  <c r="C12" i="7" s="1"/>
  <c r="B11" i="7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19" i="8"/>
  <c r="C19" i="8" s="1"/>
  <c r="B18" i="8"/>
  <c r="C18" i="8" s="1"/>
  <c r="B17" i="8"/>
  <c r="C17" i="8" s="1"/>
  <c r="B14" i="8"/>
  <c r="C14" i="8" s="1"/>
  <c r="B13" i="8"/>
  <c r="C13" i="8" s="1"/>
  <c r="B12" i="8"/>
  <c r="C12" i="8" s="1"/>
  <c r="B11" i="8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0" i="9"/>
  <c r="C20" i="9" s="1"/>
  <c r="B19" i="9"/>
  <c r="C19" i="9" s="1"/>
  <c r="B18" i="9"/>
  <c r="C18" i="9" s="1"/>
  <c r="B17" i="9"/>
  <c r="C17" i="9" s="1"/>
  <c r="B14" i="9"/>
  <c r="C14" i="9" s="1"/>
  <c r="B13" i="9"/>
  <c r="C13" i="9" s="1"/>
  <c r="B12" i="9"/>
  <c r="C12" i="9" s="1"/>
  <c r="B11" i="9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0" i="10"/>
  <c r="C20" i="10" s="1"/>
  <c r="B19" i="10"/>
  <c r="C19" i="10" s="1"/>
  <c r="B18" i="10"/>
  <c r="C18" i="10" s="1"/>
  <c r="B17" i="10"/>
  <c r="C17" i="10" s="1"/>
  <c r="B14" i="10"/>
  <c r="C14" i="10" s="1"/>
  <c r="B13" i="10"/>
  <c r="C13" i="10" s="1"/>
  <c r="B12" i="10"/>
  <c r="C12" i="10" s="1"/>
  <c r="B11" i="10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0" i="11"/>
  <c r="C20" i="11" s="1"/>
  <c r="B19" i="11"/>
  <c r="C19" i="11" s="1"/>
  <c r="B18" i="11"/>
  <c r="C18" i="11" s="1"/>
  <c r="B17" i="11"/>
  <c r="C17" i="11" s="1"/>
  <c r="B14" i="11"/>
  <c r="C14" i="11" s="1"/>
  <c r="B13" i="11"/>
  <c r="C13" i="11" s="1"/>
  <c r="B12" i="11"/>
  <c r="C12" i="11" s="1"/>
  <c r="B11" i="1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0" i="12"/>
  <c r="C20" i="12" s="1"/>
  <c r="B19" i="12"/>
  <c r="C19" i="12" s="1"/>
  <c r="B18" i="12"/>
  <c r="C18" i="12" s="1"/>
  <c r="B17" i="12"/>
  <c r="C17" i="12" s="1"/>
  <c r="B14" i="12"/>
  <c r="C14" i="12" s="1"/>
  <c r="B13" i="12"/>
  <c r="C13" i="12" s="1"/>
  <c r="B12" i="12"/>
  <c r="C12" i="12" s="1"/>
  <c r="B11" i="12"/>
  <c r="C11" i="12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0" i="13"/>
  <c r="C20" i="13" s="1"/>
  <c r="B19" i="13"/>
  <c r="C19" i="13" s="1"/>
  <c r="B18" i="13"/>
  <c r="C18" i="13" s="1"/>
  <c r="B17" i="13"/>
  <c r="C17" i="13" s="1"/>
  <c r="B14" i="13"/>
  <c r="C14" i="13" s="1"/>
  <c r="B13" i="13"/>
  <c r="C13" i="13" s="1"/>
  <c r="B12" i="13"/>
  <c r="C12" i="13" s="1"/>
  <c r="B11" i="13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B32" i="14"/>
  <c r="C32" i="14" s="1"/>
  <c r="B31" i="14"/>
  <c r="C31" i="14" s="1"/>
  <c r="B30" i="14"/>
  <c r="C30" i="14" s="1"/>
  <c r="B29" i="14"/>
  <c r="C29" i="14" s="1"/>
  <c r="B28" i="14"/>
  <c r="C28" i="14" s="1"/>
  <c r="B27" i="14"/>
  <c r="C27" i="14" s="1"/>
  <c r="B26" i="14"/>
  <c r="C26" i="14" s="1"/>
  <c r="B25" i="14"/>
  <c r="C25" i="14" s="1"/>
  <c r="B24" i="14"/>
  <c r="C24" i="14" s="1"/>
  <c r="B23" i="14"/>
  <c r="C23" i="14" s="1"/>
  <c r="B20" i="14"/>
  <c r="C20" i="14" s="1"/>
  <c r="B19" i="14"/>
  <c r="C19" i="14" s="1"/>
  <c r="B18" i="14"/>
  <c r="C18" i="14" s="1"/>
  <c r="B17" i="14"/>
  <c r="C17" i="14" s="1"/>
  <c r="B14" i="14"/>
  <c r="C14" i="14" s="1"/>
  <c r="B13" i="14"/>
  <c r="C13" i="14" s="1"/>
  <c r="B12" i="14"/>
  <c r="C12" i="14" s="1"/>
  <c r="B11" i="14"/>
  <c r="B39" i="15"/>
  <c r="C39" i="15" s="1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 s="1"/>
  <c r="B30" i="15"/>
  <c r="C30" i="15" s="1"/>
  <c r="B29" i="15"/>
  <c r="C29" i="15" s="1"/>
  <c r="B28" i="15"/>
  <c r="C28" i="15" s="1"/>
  <c r="B27" i="15"/>
  <c r="C27" i="15" s="1"/>
  <c r="B26" i="15"/>
  <c r="C26" i="15" s="1"/>
  <c r="B25" i="15"/>
  <c r="C25" i="15" s="1"/>
  <c r="B24" i="15"/>
  <c r="C24" i="15" s="1"/>
  <c r="B23" i="15"/>
  <c r="C23" i="15" s="1"/>
  <c r="B20" i="15"/>
  <c r="C20" i="15" s="1"/>
  <c r="B19" i="15"/>
  <c r="C19" i="15" s="1"/>
  <c r="B18" i="15"/>
  <c r="C18" i="15" s="1"/>
  <c r="B17" i="15"/>
  <c r="B14" i="15"/>
  <c r="C14" i="15" s="1"/>
  <c r="B13" i="15"/>
  <c r="C13" i="15" s="1"/>
  <c r="B12" i="15"/>
  <c r="C12" i="15" s="1"/>
  <c r="B11" i="15"/>
  <c r="B39" i="16"/>
  <c r="C39" i="16" s="1"/>
  <c r="B38" i="16"/>
  <c r="C38" i="16" s="1"/>
  <c r="B37" i="16"/>
  <c r="C37" i="16" s="1"/>
  <c r="B36" i="16"/>
  <c r="C36" i="16" s="1"/>
  <c r="B35" i="16"/>
  <c r="C35" i="16" s="1"/>
  <c r="B34" i="16"/>
  <c r="C34" i="16" s="1"/>
  <c r="B33" i="16"/>
  <c r="C33" i="16" s="1"/>
  <c r="B32" i="16"/>
  <c r="C32" i="16" s="1"/>
  <c r="B31" i="16"/>
  <c r="C31" i="16" s="1"/>
  <c r="B30" i="16"/>
  <c r="C30" i="16" s="1"/>
  <c r="B29" i="16"/>
  <c r="C29" i="16" s="1"/>
  <c r="B28" i="16"/>
  <c r="C28" i="16" s="1"/>
  <c r="B27" i="16"/>
  <c r="C27" i="16" s="1"/>
  <c r="B26" i="16"/>
  <c r="C26" i="16" s="1"/>
  <c r="B25" i="16"/>
  <c r="C25" i="16" s="1"/>
  <c r="B24" i="16"/>
  <c r="C24" i="16" s="1"/>
  <c r="B23" i="16"/>
  <c r="C23" i="16" s="1"/>
  <c r="B20" i="16"/>
  <c r="C20" i="16" s="1"/>
  <c r="B19" i="16"/>
  <c r="C19" i="16" s="1"/>
  <c r="B18" i="16"/>
  <c r="C18" i="16" s="1"/>
  <c r="B17" i="16"/>
  <c r="C17" i="16" s="1"/>
  <c r="B14" i="16"/>
  <c r="C14" i="16" s="1"/>
  <c r="B13" i="16"/>
  <c r="C13" i="16" s="1"/>
  <c r="B12" i="16"/>
  <c r="C12" i="16" s="1"/>
  <c r="B11" i="16"/>
  <c r="B39" i="17"/>
  <c r="C39" i="17" s="1"/>
  <c r="B38" i="17"/>
  <c r="C38" i="17" s="1"/>
  <c r="B37" i="17"/>
  <c r="C37" i="17" s="1"/>
  <c r="B36" i="17"/>
  <c r="C36" i="17" s="1"/>
  <c r="B35" i="17"/>
  <c r="C35" i="17" s="1"/>
  <c r="B34" i="17"/>
  <c r="C34" i="17" s="1"/>
  <c r="B33" i="17"/>
  <c r="C33" i="17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0" i="17"/>
  <c r="C20" i="17" s="1"/>
  <c r="B19" i="17"/>
  <c r="C19" i="17" s="1"/>
  <c r="B18" i="17"/>
  <c r="C18" i="17" s="1"/>
  <c r="B17" i="17"/>
  <c r="B14" i="17"/>
  <c r="C14" i="17" s="1"/>
  <c r="B13" i="17"/>
  <c r="C13" i="17" s="1"/>
  <c r="B12" i="17"/>
  <c r="C12" i="17" s="1"/>
  <c r="B11" i="17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0" i="18"/>
  <c r="C20" i="18" s="1"/>
  <c r="B19" i="18"/>
  <c r="C19" i="18" s="1"/>
  <c r="B18" i="18"/>
  <c r="C18" i="18" s="1"/>
  <c r="B17" i="18"/>
  <c r="C17" i="18" s="1"/>
  <c r="B14" i="18"/>
  <c r="C14" i="18" s="1"/>
  <c r="B13" i="18"/>
  <c r="C13" i="18" s="1"/>
  <c r="B12" i="18"/>
  <c r="C12" i="18" s="1"/>
  <c r="B11" i="18"/>
  <c r="B39" i="19"/>
  <c r="C39" i="19" s="1"/>
  <c r="B38" i="19"/>
  <c r="C38" i="19" s="1"/>
  <c r="B37" i="19"/>
  <c r="C37" i="19" s="1"/>
  <c r="B36" i="19"/>
  <c r="C36" i="19" s="1"/>
  <c r="B35" i="19"/>
  <c r="C35" i="19" s="1"/>
  <c r="B34" i="19"/>
  <c r="C34" i="19" s="1"/>
  <c r="B33" i="19"/>
  <c r="C33" i="19" s="1"/>
  <c r="B32" i="19"/>
  <c r="C32" i="19" s="1"/>
  <c r="B31" i="19"/>
  <c r="C31" i="19" s="1"/>
  <c r="B30" i="19"/>
  <c r="C30" i="19" s="1"/>
  <c r="B29" i="19"/>
  <c r="C29" i="19" s="1"/>
  <c r="B28" i="19"/>
  <c r="C28" i="19" s="1"/>
  <c r="B27" i="19"/>
  <c r="C27" i="19" s="1"/>
  <c r="B26" i="19"/>
  <c r="C26" i="19" s="1"/>
  <c r="B25" i="19"/>
  <c r="C25" i="19" s="1"/>
  <c r="B24" i="19"/>
  <c r="C24" i="19" s="1"/>
  <c r="B23" i="19"/>
  <c r="C23" i="19" s="1"/>
  <c r="B20" i="19"/>
  <c r="C20" i="19" s="1"/>
  <c r="B19" i="19"/>
  <c r="C19" i="19" s="1"/>
  <c r="B18" i="19"/>
  <c r="C18" i="19" s="1"/>
  <c r="B17" i="19"/>
  <c r="C17" i="19" s="1"/>
  <c r="B14" i="19"/>
  <c r="C14" i="19" s="1"/>
  <c r="B13" i="19"/>
  <c r="C13" i="19" s="1"/>
  <c r="B12" i="19"/>
  <c r="C12" i="19" s="1"/>
  <c r="B11" i="19"/>
  <c r="B39" i="20"/>
  <c r="C39" i="20" s="1"/>
  <c r="B38" i="20"/>
  <c r="C38" i="20" s="1"/>
  <c r="B37" i="20"/>
  <c r="C37" i="20" s="1"/>
  <c r="B36" i="20"/>
  <c r="C36" i="20" s="1"/>
  <c r="B35" i="20"/>
  <c r="C35" i="20" s="1"/>
  <c r="B34" i="20"/>
  <c r="C34" i="20" s="1"/>
  <c r="B33" i="20"/>
  <c r="C33" i="20" s="1"/>
  <c r="B32" i="20"/>
  <c r="C32" i="20" s="1"/>
  <c r="B31" i="20"/>
  <c r="C31" i="20" s="1"/>
  <c r="B30" i="20"/>
  <c r="C30" i="20" s="1"/>
  <c r="B29" i="20"/>
  <c r="C29" i="20" s="1"/>
  <c r="B28" i="20"/>
  <c r="C28" i="20" s="1"/>
  <c r="B27" i="20"/>
  <c r="C27" i="20" s="1"/>
  <c r="B26" i="20"/>
  <c r="C26" i="20" s="1"/>
  <c r="B25" i="20"/>
  <c r="C25" i="20" s="1"/>
  <c r="B24" i="20"/>
  <c r="C24" i="20" s="1"/>
  <c r="B23" i="20"/>
  <c r="C23" i="20" s="1"/>
  <c r="B20" i="20"/>
  <c r="C20" i="20" s="1"/>
  <c r="B19" i="20"/>
  <c r="C19" i="20" s="1"/>
  <c r="B18" i="20"/>
  <c r="C18" i="20" s="1"/>
  <c r="B17" i="20"/>
  <c r="C17" i="20" s="1"/>
  <c r="B14" i="20"/>
  <c r="C14" i="20" s="1"/>
  <c r="B13" i="20"/>
  <c r="C13" i="20" s="1"/>
  <c r="B12" i="20"/>
  <c r="C12" i="20" s="1"/>
  <c r="B11" i="20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0" i="21"/>
  <c r="C19" i="21"/>
  <c r="C18" i="21"/>
  <c r="C17" i="21"/>
  <c r="C14" i="21"/>
  <c r="C13" i="21"/>
  <c r="C12" i="21"/>
  <c r="C11" i="21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0" i="22"/>
  <c r="C19" i="22"/>
  <c r="C18" i="22"/>
  <c r="C17" i="22"/>
  <c r="C14" i="22"/>
  <c r="C13" i="22"/>
  <c r="C12" i="22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0" i="23"/>
  <c r="C19" i="23"/>
  <c r="C18" i="23"/>
  <c r="C17" i="23"/>
  <c r="C14" i="23"/>
  <c r="C13" i="23"/>
  <c r="C12" i="23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0" i="24"/>
  <c r="C19" i="24"/>
  <c r="C18" i="24"/>
  <c r="C17" i="24"/>
  <c r="C14" i="24"/>
  <c r="C13" i="24"/>
  <c r="C12" i="24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0" i="25"/>
  <c r="C19" i="25"/>
  <c r="C18" i="25"/>
  <c r="C17" i="25"/>
  <c r="C14" i="25"/>
  <c r="C13" i="25"/>
  <c r="C12" i="25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0" i="26"/>
  <c r="C19" i="26"/>
  <c r="C18" i="26"/>
  <c r="C17" i="26"/>
  <c r="C14" i="26"/>
  <c r="C13" i="26"/>
  <c r="C12" i="26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0" i="27"/>
  <c r="C19" i="27"/>
  <c r="C18" i="27"/>
  <c r="C17" i="27"/>
  <c r="C14" i="27"/>
  <c r="C13" i="27"/>
  <c r="C12" i="27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0" i="28"/>
  <c r="C19" i="28"/>
  <c r="C18" i="28"/>
  <c r="C17" i="28"/>
  <c r="C14" i="28"/>
  <c r="C13" i="28"/>
  <c r="C12" i="28"/>
  <c r="C11" i="28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0" i="29"/>
  <c r="C19" i="29"/>
  <c r="C18" i="29"/>
  <c r="C17" i="29"/>
  <c r="C14" i="29"/>
  <c r="C13" i="29"/>
  <c r="C12" i="29"/>
  <c r="C11" i="29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0" i="30"/>
  <c r="C19" i="30"/>
  <c r="C18" i="30"/>
  <c r="C17" i="30"/>
  <c r="C14" i="30"/>
  <c r="C13" i="30"/>
  <c r="C12" i="30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0" i="31"/>
  <c r="C19" i="31"/>
  <c r="C18" i="31"/>
  <c r="C17" i="31"/>
  <c r="C14" i="31"/>
  <c r="C13" i="31"/>
  <c r="C12" i="31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0" i="32"/>
  <c r="C19" i="32"/>
  <c r="C18" i="32"/>
  <c r="C17" i="32"/>
  <c r="C14" i="32"/>
  <c r="C13" i="32"/>
  <c r="C12" i="32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0" i="33"/>
  <c r="C19" i="33"/>
  <c r="C18" i="33"/>
  <c r="C17" i="33"/>
  <c r="C14" i="33"/>
  <c r="C13" i="33"/>
  <c r="C12" i="33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0" i="34"/>
  <c r="C19" i="34"/>
  <c r="C18" i="34"/>
  <c r="C17" i="34"/>
  <c r="C14" i="34"/>
  <c r="C13" i="34"/>
  <c r="C12" i="34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0" i="35"/>
  <c r="C19" i="35"/>
  <c r="C18" i="35"/>
  <c r="C17" i="35"/>
  <c r="C14" i="35"/>
  <c r="C13" i="35"/>
  <c r="C12" i="35"/>
  <c r="C11" i="35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0" i="36"/>
  <c r="C19" i="36"/>
  <c r="C18" i="36"/>
  <c r="C17" i="36"/>
  <c r="C14" i="36"/>
  <c r="C13" i="36"/>
  <c r="C12" i="36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0" i="37"/>
  <c r="C19" i="37"/>
  <c r="C18" i="37"/>
  <c r="C17" i="37"/>
  <c r="C14" i="37"/>
  <c r="C13" i="37"/>
  <c r="C12" i="37"/>
  <c r="C11" i="37"/>
  <c r="C39" i="38"/>
  <c r="C38" i="38"/>
  <c r="C37" i="38"/>
  <c r="C36" i="38"/>
  <c r="C35" i="38"/>
  <c r="C34" i="38"/>
  <c r="C33" i="38"/>
  <c r="C32" i="38"/>
  <c r="C31" i="38"/>
  <c r="C30" i="38"/>
  <c r="C29" i="38"/>
  <c r="C28" i="38"/>
  <c r="C27" i="38"/>
  <c r="C26" i="38"/>
  <c r="C25" i="38"/>
  <c r="C24" i="38"/>
  <c r="C23" i="38"/>
  <c r="C20" i="38"/>
  <c r="C19" i="38"/>
  <c r="C18" i="38"/>
  <c r="C17" i="38"/>
  <c r="C14" i="38"/>
  <c r="C13" i="38"/>
  <c r="C12" i="38"/>
  <c r="C39" i="39"/>
  <c r="C38" i="39"/>
  <c r="C37" i="39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0" i="39"/>
  <c r="C19" i="39"/>
  <c r="C18" i="39"/>
  <c r="C17" i="39"/>
  <c r="C14" i="39"/>
  <c r="C13" i="39"/>
  <c r="C12" i="39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0" i="40"/>
  <c r="C19" i="40"/>
  <c r="C18" i="40"/>
  <c r="C17" i="40"/>
  <c r="C14" i="40"/>
  <c r="C13" i="40"/>
  <c r="C12" i="40"/>
  <c r="C11" i="40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0" i="41"/>
  <c r="C19" i="41"/>
  <c r="C18" i="41"/>
  <c r="C17" i="41"/>
  <c r="C14" i="41"/>
  <c r="C13" i="41"/>
  <c r="C12" i="41"/>
  <c r="C11" i="41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0" i="42"/>
  <c r="C19" i="42"/>
  <c r="C18" i="42"/>
  <c r="C17" i="42"/>
  <c r="C14" i="42"/>
  <c r="C13" i="42"/>
  <c r="C12" i="42"/>
  <c r="C11" i="42"/>
  <c r="C39" i="43"/>
  <c r="C38" i="43"/>
  <c r="C37" i="43"/>
  <c r="C36" i="43"/>
  <c r="C35" i="43"/>
  <c r="C34" i="43"/>
  <c r="C33" i="43"/>
  <c r="C32" i="43"/>
  <c r="C31" i="43"/>
  <c r="C30" i="43"/>
  <c r="C29" i="43"/>
  <c r="C28" i="43"/>
  <c r="C27" i="43"/>
  <c r="C26" i="43"/>
  <c r="C25" i="43"/>
  <c r="C24" i="43"/>
  <c r="C23" i="43"/>
  <c r="C20" i="43"/>
  <c r="C19" i="43"/>
  <c r="C18" i="43"/>
  <c r="C17" i="43"/>
  <c r="C14" i="43"/>
  <c r="C13" i="43"/>
  <c r="C12" i="43"/>
  <c r="C11" i="43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0" i="44"/>
  <c r="C19" i="44"/>
  <c r="C18" i="44"/>
  <c r="C17" i="44"/>
  <c r="C14" i="44"/>
  <c r="C13" i="44"/>
  <c r="C12" i="44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0" i="45"/>
  <c r="C19" i="45"/>
  <c r="C18" i="45"/>
  <c r="C17" i="45"/>
  <c r="C14" i="45"/>
  <c r="C13" i="45"/>
  <c r="C12" i="45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0" i="46"/>
  <c r="C19" i="46"/>
  <c r="C18" i="46"/>
  <c r="C17" i="46"/>
  <c r="C14" i="46"/>
  <c r="C13" i="46"/>
  <c r="C12" i="46"/>
  <c r="C11" i="46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C23" i="47"/>
  <c r="C20" i="47"/>
  <c r="C19" i="47"/>
  <c r="C18" i="47"/>
  <c r="C17" i="47"/>
  <c r="C14" i="47"/>
  <c r="C13" i="47"/>
  <c r="C12" i="47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0" i="48"/>
  <c r="C19" i="48"/>
  <c r="C18" i="48"/>
  <c r="C17" i="48"/>
  <c r="C14" i="48"/>
  <c r="C13" i="48"/>
  <c r="C12" i="48"/>
  <c r="C11" i="48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0" i="49"/>
  <c r="C19" i="49"/>
  <c r="C18" i="49"/>
  <c r="C17" i="49"/>
  <c r="C14" i="49"/>
  <c r="C13" i="49"/>
  <c r="C12" i="49"/>
  <c r="C39" i="50"/>
  <c r="C38" i="50"/>
  <c r="C37" i="50"/>
  <c r="C36" i="50"/>
  <c r="C35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0" i="50"/>
  <c r="C19" i="50"/>
  <c r="C18" i="50"/>
  <c r="C17" i="50"/>
  <c r="C14" i="50"/>
  <c r="C13" i="50"/>
  <c r="C12" i="50"/>
  <c r="C39" i="51"/>
  <c r="C38" i="51"/>
  <c r="C37" i="51"/>
  <c r="C36" i="51"/>
  <c r="C35" i="51"/>
  <c r="C34" i="51"/>
  <c r="C33" i="51"/>
  <c r="C32" i="51"/>
  <c r="C31" i="51"/>
  <c r="C30" i="51"/>
  <c r="C29" i="51"/>
  <c r="C28" i="51"/>
  <c r="C27" i="51"/>
  <c r="C26" i="51"/>
  <c r="C25" i="51"/>
  <c r="C24" i="51"/>
  <c r="C23" i="51"/>
  <c r="C20" i="51"/>
  <c r="C19" i="51"/>
  <c r="C18" i="51"/>
  <c r="C17" i="51"/>
  <c r="C14" i="51"/>
  <c r="C13" i="51"/>
  <c r="C12" i="51"/>
  <c r="C39" i="52"/>
  <c r="C38" i="52"/>
  <c r="C37" i="52"/>
  <c r="C36" i="52"/>
  <c r="C35" i="52"/>
  <c r="C34" i="52"/>
  <c r="C33" i="52"/>
  <c r="C32" i="52"/>
  <c r="C31" i="52"/>
  <c r="C30" i="52"/>
  <c r="C29" i="52"/>
  <c r="C28" i="52"/>
  <c r="C27" i="52"/>
  <c r="C26" i="52"/>
  <c r="C25" i="52"/>
  <c r="C24" i="52"/>
  <c r="C23" i="52"/>
  <c r="C20" i="52"/>
  <c r="C19" i="52"/>
  <c r="C18" i="52"/>
  <c r="C17" i="52"/>
  <c r="C14" i="52"/>
  <c r="C13" i="52"/>
  <c r="C12" i="52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0" i="53"/>
  <c r="C19" i="53"/>
  <c r="C18" i="53"/>
  <c r="C17" i="53"/>
  <c r="C14" i="53"/>
  <c r="C13" i="53"/>
  <c r="C12" i="53"/>
  <c r="C11" i="53"/>
  <c r="C39" i="54"/>
  <c r="C38" i="54"/>
  <c r="C37" i="54"/>
  <c r="C36" i="54"/>
  <c r="C35" i="54"/>
  <c r="C34" i="54"/>
  <c r="C33" i="54"/>
  <c r="C32" i="54"/>
  <c r="C31" i="54"/>
  <c r="C30" i="54"/>
  <c r="C29" i="54"/>
  <c r="C28" i="54"/>
  <c r="C27" i="54"/>
  <c r="C26" i="54"/>
  <c r="C25" i="54"/>
  <c r="C24" i="54"/>
  <c r="C23" i="54"/>
  <c r="C20" i="54"/>
  <c r="C19" i="54"/>
  <c r="C18" i="54"/>
  <c r="C17" i="54"/>
  <c r="C14" i="54"/>
  <c r="C13" i="54"/>
  <c r="C12" i="54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0" i="55"/>
  <c r="C19" i="55"/>
  <c r="C18" i="55"/>
  <c r="C17" i="55"/>
  <c r="C14" i="55"/>
  <c r="C13" i="55"/>
  <c r="C12" i="55"/>
  <c r="C39" i="85"/>
  <c r="C38" i="85"/>
  <c r="C37" i="85"/>
  <c r="C36" i="85"/>
  <c r="C35" i="85"/>
  <c r="C34" i="85"/>
  <c r="C33" i="85"/>
  <c r="C32" i="85"/>
  <c r="C31" i="85"/>
  <c r="C30" i="85"/>
  <c r="C29" i="85"/>
  <c r="C28" i="85"/>
  <c r="C27" i="85"/>
  <c r="C26" i="85"/>
  <c r="C25" i="85"/>
  <c r="C24" i="85"/>
  <c r="C23" i="85"/>
  <c r="C20" i="85"/>
  <c r="C19" i="85"/>
  <c r="C18" i="85"/>
  <c r="C17" i="85"/>
  <c r="C14" i="85"/>
  <c r="C13" i="85"/>
  <c r="C12" i="85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0" i="56"/>
  <c r="C19" i="56"/>
  <c r="C18" i="56"/>
  <c r="C17" i="56"/>
  <c r="C14" i="56"/>
  <c r="C13" i="56"/>
  <c r="C12" i="56"/>
  <c r="C39" i="57"/>
  <c r="C38" i="57"/>
  <c r="C37" i="57"/>
  <c r="C36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0" i="57"/>
  <c r="C19" i="57"/>
  <c r="C18" i="57"/>
  <c r="C17" i="57"/>
  <c r="C14" i="57"/>
  <c r="C13" i="57"/>
  <c r="C12" i="57"/>
  <c r="C39" i="58"/>
  <c r="C38" i="58"/>
  <c r="C37" i="58"/>
  <c r="C36" i="58"/>
  <c r="C35" i="58"/>
  <c r="C34" i="58"/>
  <c r="C33" i="58"/>
  <c r="C32" i="58"/>
  <c r="C31" i="58"/>
  <c r="C30" i="58"/>
  <c r="C29" i="58"/>
  <c r="C28" i="58"/>
  <c r="C27" i="58"/>
  <c r="C26" i="58"/>
  <c r="C25" i="58"/>
  <c r="C24" i="58"/>
  <c r="C23" i="58"/>
  <c r="C20" i="58"/>
  <c r="C19" i="58"/>
  <c r="C18" i="58"/>
  <c r="C17" i="58"/>
  <c r="C14" i="58"/>
  <c r="C13" i="58"/>
  <c r="C12" i="58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0" i="59"/>
  <c r="C19" i="59"/>
  <c r="C18" i="59"/>
  <c r="C17" i="59"/>
  <c r="C14" i="59"/>
  <c r="C13" i="59"/>
  <c r="C12" i="59"/>
  <c r="C11" i="59"/>
  <c r="C39" i="60"/>
  <c r="C38" i="60"/>
  <c r="C37" i="60"/>
  <c r="C36" i="60"/>
  <c r="C35" i="60"/>
  <c r="C34" i="60"/>
  <c r="C33" i="60"/>
  <c r="C32" i="60"/>
  <c r="C31" i="60"/>
  <c r="C30" i="60"/>
  <c r="C29" i="60"/>
  <c r="C28" i="60"/>
  <c r="C27" i="60"/>
  <c r="C26" i="60"/>
  <c r="C25" i="60"/>
  <c r="C24" i="60"/>
  <c r="C23" i="60"/>
  <c r="C20" i="60"/>
  <c r="C19" i="60"/>
  <c r="C18" i="60"/>
  <c r="C17" i="60"/>
  <c r="C14" i="60"/>
  <c r="C13" i="60"/>
  <c r="C12" i="60"/>
  <c r="C11" i="60"/>
  <c r="C39" i="61"/>
  <c r="C38" i="61"/>
  <c r="C37" i="61"/>
  <c r="C36" i="61"/>
  <c r="C35" i="61"/>
  <c r="C34" i="61"/>
  <c r="C33" i="61"/>
  <c r="C32" i="61"/>
  <c r="C31" i="61"/>
  <c r="C30" i="61"/>
  <c r="C29" i="61"/>
  <c r="C28" i="61"/>
  <c r="C27" i="61"/>
  <c r="C26" i="61"/>
  <c r="C25" i="61"/>
  <c r="C24" i="61"/>
  <c r="C23" i="61"/>
  <c r="C20" i="61"/>
  <c r="C19" i="61"/>
  <c r="C18" i="61"/>
  <c r="C17" i="61"/>
  <c r="C14" i="61"/>
  <c r="C13" i="61"/>
  <c r="C12" i="61"/>
  <c r="C39" i="62"/>
  <c r="C38" i="62"/>
  <c r="C37" i="62"/>
  <c r="C36" i="62"/>
  <c r="C35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0" i="62"/>
  <c r="C19" i="62"/>
  <c r="C18" i="62"/>
  <c r="C17" i="62"/>
  <c r="C14" i="62"/>
  <c r="C13" i="62"/>
  <c r="C12" i="62"/>
  <c r="C11" i="62"/>
  <c r="C39" i="63"/>
  <c r="C38" i="63"/>
  <c r="C37" i="63"/>
  <c r="C36" i="63"/>
  <c r="C35" i="63"/>
  <c r="C34" i="63"/>
  <c r="C33" i="63"/>
  <c r="C32" i="63"/>
  <c r="C31" i="63"/>
  <c r="C30" i="63"/>
  <c r="C29" i="63"/>
  <c r="C28" i="63"/>
  <c r="C27" i="63"/>
  <c r="C26" i="63"/>
  <c r="C25" i="63"/>
  <c r="C24" i="63"/>
  <c r="C23" i="63"/>
  <c r="C20" i="63"/>
  <c r="C19" i="63"/>
  <c r="C18" i="63"/>
  <c r="C17" i="63"/>
  <c r="C14" i="63"/>
  <c r="C13" i="63"/>
  <c r="C12" i="63"/>
  <c r="C11" i="63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0" i="64"/>
  <c r="C19" i="64"/>
  <c r="C18" i="64"/>
  <c r="C17" i="64"/>
  <c r="C14" i="64"/>
  <c r="C13" i="64"/>
  <c r="C12" i="64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0" i="65"/>
  <c r="C19" i="65"/>
  <c r="C18" i="65"/>
  <c r="C17" i="65"/>
  <c r="C14" i="65"/>
  <c r="C13" i="65"/>
  <c r="C12" i="65"/>
  <c r="C11" i="65"/>
  <c r="C39" i="66"/>
  <c r="C38" i="66"/>
  <c r="C37" i="66"/>
  <c r="C36" i="66"/>
  <c r="C35" i="66"/>
  <c r="C34" i="66"/>
  <c r="C33" i="66"/>
  <c r="C32" i="66"/>
  <c r="C31" i="66"/>
  <c r="C30" i="66"/>
  <c r="C29" i="66"/>
  <c r="C28" i="66"/>
  <c r="C27" i="66"/>
  <c r="C26" i="66"/>
  <c r="C25" i="66"/>
  <c r="C24" i="66"/>
  <c r="C23" i="66"/>
  <c r="C20" i="66"/>
  <c r="C19" i="66"/>
  <c r="C18" i="66"/>
  <c r="C17" i="66"/>
  <c r="C14" i="66"/>
  <c r="C13" i="66"/>
  <c r="C12" i="66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0" i="67"/>
  <c r="C19" i="67"/>
  <c r="C18" i="67"/>
  <c r="C17" i="67"/>
  <c r="C14" i="67"/>
  <c r="C13" i="67"/>
  <c r="C12" i="67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0" i="68"/>
  <c r="C19" i="68"/>
  <c r="C18" i="68"/>
  <c r="C17" i="68"/>
  <c r="C14" i="68"/>
  <c r="C13" i="68"/>
  <c r="C12" i="68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0" i="69"/>
  <c r="C19" i="69"/>
  <c r="C18" i="69"/>
  <c r="C17" i="69"/>
  <c r="C14" i="69"/>
  <c r="C13" i="69"/>
  <c r="C12" i="69"/>
  <c r="C39" i="70"/>
  <c r="C38" i="70"/>
  <c r="C37" i="70"/>
  <c r="C36" i="70"/>
  <c r="C35" i="70"/>
  <c r="C34" i="70"/>
  <c r="C33" i="70"/>
  <c r="C32" i="70"/>
  <c r="C31" i="70"/>
  <c r="C30" i="70"/>
  <c r="C29" i="70"/>
  <c r="C28" i="70"/>
  <c r="C27" i="70"/>
  <c r="C26" i="70"/>
  <c r="C25" i="70"/>
  <c r="C24" i="70"/>
  <c r="C23" i="70"/>
  <c r="C20" i="70"/>
  <c r="C19" i="70"/>
  <c r="C18" i="70"/>
  <c r="C17" i="70"/>
  <c r="C14" i="70"/>
  <c r="C13" i="70"/>
  <c r="C12" i="70"/>
  <c r="C39" i="71"/>
  <c r="C38" i="71"/>
  <c r="C37" i="71"/>
  <c r="C36" i="71"/>
  <c r="C35" i="71"/>
  <c r="C34" i="71"/>
  <c r="C33" i="71"/>
  <c r="C32" i="71"/>
  <c r="C31" i="71"/>
  <c r="C30" i="71"/>
  <c r="C29" i="71"/>
  <c r="C28" i="71"/>
  <c r="C27" i="71"/>
  <c r="C26" i="71"/>
  <c r="C25" i="71"/>
  <c r="C24" i="71"/>
  <c r="C23" i="71"/>
  <c r="C20" i="71"/>
  <c r="C19" i="71"/>
  <c r="C18" i="71"/>
  <c r="C17" i="71"/>
  <c r="C14" i="71"/>
  <c r="C13" i="71"/>
  <c r="C12" i="71"/>
  <c r="C11" i="71"/>
  <c r="C39" i="72"/>
  <c r="C38" i="72"/>
  <c r="C37" i="72"/>
  <c r="C36" i="72"/>
  <c r="C35" i="72"/>
  <c r="C34" i="72"/>
  <c r="C33" i="72"/>
  <c r="C32" i="72"/>
  <c r="C31" i="72"/>
  <c r="C30" i="72"/>
  <c r="C29" i="72"/>
  <c r="C28" i="72"/>
  <c r="C27" i="72"/>
  <c r="C26" i="72"/>
  <c r="C25" i="72"/>
  <c r="C24" i="72"/>
  <c r="C23" i="72"/>
  <c r="C20" i="72"/>
  <c r="C19" i="72"/>
  <c r="C18" i="72"/>
  <c r="C17" i="72"/>
  <c r="C14" i="72"/>
  <c r="C13" i="72"/>
  <c r="C12" i="72"/>
  <c r="C11" i="72"/>
  <c r="C39" i="73"/>
  <c r="C38" i="73"/>
  <c r="C37" i="73"/>
  <c r="C36" i="73"/>
  <c r="C35" i="73"/>
  <c r="C34" i="73"/>
  <c r="C33" i="73"/>
  <c r="C32" i="73"/>
  <c r="C31" i="73"/>
  <c r="C30" i="73"/>
  <c r="C29" i="73"/>
  <c r="C28" i="73"/>
  <c r="C27" i="73"/>
  <c r="C26" i="73"/>
  <c r="C25" i="73"/>
  <c r="C24" i="73"/>
  <c r="C23" i="73"/>
  <c r="C20" i="73"/>
  <c r="C19" i="73"/>
  <c r="C18" i="73"/>
  <c r="C17" i="73"/>
  <c r="C14" i="73"/>
  <c r="C13" i="73"/>
  <c r="C12" i="73"/>
  <c r="C11" i="73"/>
  <c r="C39" i="74"/>
  <c r="C38" i="74"/>
  <c r="C37" i="74"/>
  <c r="C36" i="74"/>
  <c r="C35" i="74"/>
  <c r="C34" i="74"/>
  <c r="C33" i="74"/>
  <c r="C32" i="74"/>
  <c r="C31" i="74"/>
  <c r="C30" i="74"/>
  <c r="C29" i="74"/>
  <c r="C28" i="74"/>
  <c r="C27" i="74"/>
  <c r="C26" i="74"/>
  <c r="C25" i="74"/>
  <c r="C24" i="74"/>
  <c r="C23" i="74"/>
  <c r="C20" i="74"/>
  <c r="C19" i="74"/>
  <c r="C18" i="74"/>
  <c r="C17" i="74"/>
  <c r="C14" i="74"/>
  <c r="C13" i="74"/>
  <c r="C12" i="74"/>
  <c r="C39" i="75"/>
  <c r="C38" i="75"/>
  <c r="C37" i="75"/>
  <c r="C36" i="75"/>
  <c r="C35" i="75"/>
  <c r="C34" i="75"/>
  <c r="C33" i="75"/>
  <c r="C32" i="75"/>
  <c r="C31" i="75"/>
  <c r="C30" i="75"/>
  <c r="C29" i="75"/>
  <c r="C28" i="75"/>
  <c r="C27" i="75"/>
  <c r="C26" i="75"/>
  <c r="C25" i="75"/>
  <c r="C24" i="75"/>
  <c r="C23" i="75"/>
  <c r="C20" i="75"/>
  <c r="C19" i="75"/>
  <c r="C18" i="75"/>
  <c r="C17" i="75"/>
  <c r="C14" i="75"/>
  <c r="C13" i="75"/>
  <c r="C12" i="75"/>
  <c r="C39" i="76"/>
  <c r="C38" i="76"/>
  <c r="C37" i="76"/>
  <c r="C36" i="76"/>
  <c r="C35" i="76"/>
  <c r="C34" i="76"/>
  <c r="C33" i="76"/>
  <c r="C32" i="76"/>
  <c r="C31" i="76"/>
  <c r="C30" i="76"/>
  <c r="C29" i="76"/>
  <c r="C28" i="76"/>
  <c r="C27" i="76"/>
  <c r="C26" i="76"/>
  <c r="C25" i="76"/>
  <c r="C24" i="76"/>
  <c r="C23" i="76"/>
  <c r="C20" i="76"/>
  <c r="C19" i="76"/>
  <c r="C18" i="76"/>
  <c r="C17" i="76"/>
  <c r="C14" i="76"/>
  <c r="C13" i="76"/>
  <c r="C12" i="76"/>
  <c r="C39" i="77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0" i="77"/>
  <c r="C19" i="77"/>
  <c r="C18" i="77"/>
  <c r="C17" i="77"/>
  <c r="C14" i="77"/>
  <c r="C13" i="77"/>
  <c r="C12" i="77"/>
  <c r="C39" i="78"/>
  <c r="C38" i="78"/>
  <c r="C37" i="78"/>
  <c r="C36" i="78"/>
  <c r="C35" i="78"/>
  <c r="C34" i="78"/>
  <c r="C33" i="78"/>
  <c r="C32" i="78"/>
  <c r="C31" i="78"/>
  <c r="C30" i="78"/>
  <c r="C29" i="78"/>
  <c r="C28" i="78"/>
  <c r="C27" i="78"/>
  <c r="C26" i="78"/>
  <c r="C25" i="78"/>
  <c r="C24" i="78"/>
  <c r="C23" i="78"/>
  <c r="C20" i="78"/>
  <c r="C19" i="78"/>
  <c r="C18" i="78"/>
  <c r="C17" i="78"/>
  <c r="C14" i="78"/>
  <c r="C13" i="78"/>
  <c r="C12" i="78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0" i="79"/>
  <c r="C19" i="79"/>
  <c r="C18" i="79"/>
  <c r="C17" i="79"/>
  <c r="C14" i="79"/>
  <c r="C13" i="79"/>
  <c r="C12" i="79"/>
  <c r="C39" i="80"/>
  <c r="C38" i="80"/>
  <c r="C37" i="80"/>
  <c r="C36" i="80"/>
  <c r="C35" i="80"/>
  <c r="C34" i="80"/>
  <c r="C33" i="80"/>
  <c r="C32" i="80"/>
  <c r="C31" i="80"/>
  <c r="C30" i="80"/>
  <c r="C29" i="80"/>
  <c r="C28" i="80"/>
  <c r="C27" i="80"/>
  <c r="C26" i="80"/>
  <c r="C25" i="80"/>
  <c r="C24" i="80"/>
  <c r="C23" i="80"/>
  <c r="C20" i="80"/>
  <c r="C19" i="80"/>
  <c r="C18" i="80"/>
  <c r="C17" i="80"/>
  <c r="C14" i="80"/>
  <c r="C13" i="80"/>
  <c r="C12" i="80"/>
  <c r="C11" i="80"/>
  <c r="C39" i="81"/>
  <c r="C38" i="81"/>
  <c r="C37" i="81"/>
  <c r="C36" i="81"/>
  <c r="C35" i="81"/>
  <c r="C34" i="81"/>
  <c r="C33" i="81"/>
  <c r="C32" i="81"/>
  <c r="C31" i="81"/>
  <c r="C30" i="81"/>
  <c r="C29" i="81"/>
  <c r="C28" i="81"/>
  <c r="C27" i="81"/>
  <c r="C26" i="81"/>
  <c r="C25" i="81"/>
  <c r="C24" i="81"/>
  <c r="C23" i="81"/>
  <c r="C20" i="81"/>
  <c r="C19" i="81"/>
  <c r="C18" i="81"/>
  <c r="C17" i="81"/>
  <c r="C14" i="81"/>
  <c r="C13" i="81"/>
  <c r="C12" i="81"/>
  <c r="C11" i="81"/>
  <c r="C39" i="82"/>
  <c r="C38" i="82"/>
  <c r="C37" i="82"/>
  <c r="C36" i="82"/>
  <c r="C35" i="82"/>
  <c r="C34" i="82"/>
  <c r="C33" i="82"/>
  <c r="C32" i="82"/>
  <c r="C31" i="82"/>
  <c r="C30" i="82"/>
  <c r="C29" i="82"/>
  <c r="C28" i="82"/>
  <c r="C27" i="82"/>
  <c r="C26" i="82"/>
  <c r="C25" i="82"/>
  <c r="C24" i="82"/>
  <c r="C23" i="82"/>
  <c r="C20" i="82"/>
  <c r="C19" i="82"/>
  <c r="C18" i="82"/>
  <c r="C17" i="82"/>
  <c r="C14" i="82"/>
  <c r="C13" i="82"/>
  <c r="C12" i="82"/>
  <c r="C11" i="82"/>
  <c r="C39" i="83"/>
  <c r="C38" i="83"/>
  <c r="C37" i="83"/>
  <c r="C36" i="83"/>
  <c r="C35" i="83"/>
  <c r="C34" i="83"/>
  <c r="C33" i="83"/>
  <c r="C32" i="83"/>
  <c r="C31" i="83"/>
  <c r="C30" i="83"/>
  <c r="C29" i="83"/>
  <c r="C28" i="83"/>
  <c r="C27" i="83"/>
  <c r="C26" i="83"/>
  <c r="C25" i="83"/>
  <c r="C24" i="83"/>
  <c r="C23" i="83"/>
  <c r="C20" i="83"/>
  <c r="C19" i="83"/>
  <c r="C18" i="83"/>
  <c r="C17" i="83"/>
  <c r="C14" i="83"/>
  <c r="C13" i="83"/>
  <c r="C12" i="83"/>
  <c r="C39" i="84"/>
  <c r="C38" i="84"/>
  <c r="C37" i="84"/>
  <c r="C36" i="84"/>
  <c r="C35" i="84"/>
  <c r="C34" i="84"/>
  <c r="C33" i="84"/>
  <c r="C32" i="84"/>
  <c r="C31" i="84"/>
  <c r="C30" i="84"/>
  <c r="C29" i="84"/>
  <c r="C28" i="84"/>
  <c r="C27" i="84"/>
  <c r="C26" i="84"/>
  <c r="C25" i="84"/>
  <c r="C24" i="84"/>
  <c r="C23" i="84"/>
  <c r="C20" i="84"/>
  <c r="C19" i="84"/>
  <c r="C18" i="84"/>
  <c r="C17" i="84"/>
  <c r="C14" i="84"/>
  <c r="C13" i="84"/>
  <c r="C12" i="8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0" i="4"/>
  <c r="C19" i="4"/>
  <c r="C18" i="4"/>
  <c r="C17" i="4"/>
  <c r="C14" i="4"/>
  <c r="C13" i="4"/>
  <c r="C12" i="4"/>
  <c r="C11" i="4"/>
  <c r="B15" i="13" l="1"/>
  <c r="B15" i="25"/>
  <c r="B15" i="44"/>
  <c r="C15" i="44" s="1"/>
  <c r="B15" i="52"/>
  <c r="C15" i="52" s="1"/>
  <c r="B15" i="54"/>
  <c r="C15" i="54" s="1"/>
  <c r="B15" i="61"/>
  <c r="C15" i="61" s="1"/>
  <c r="B15" i="70"/>
  <c r="C15" i="70" s="1"/>
  <c r="B15" i="26"/>
  <c r="C15" i="26" s="1"/>
  <c r="B15" i="32"/>
  <c r="C15" i="32" s="1"/>
  <c r="B15" i="76"/>
  <c r="C15" i="76" s="1"/>
  <c r="B15" i="22"/>
  <c r="C15" i="22" s="1"/>
  <c r="C11" i="22"/>
  <c r="B15" i="67"/>
  <c r="C15" i="67" s="1"/>
  <c r="C11" i="67"/>
  <c r="B15" i="58"/>
  <c r="C15" i="58" s="1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1" i="77"/>
  <c r="B15" i="57"/>
  <c r="C15" i="57" s="1"/>
  <c r="B15" i="49"/>
  <c r="C15" i="49" s="1"/>
  <c r="B15" i="17"/>
  <c r="C15" i="17" s="1"/>
  <c r="C11" i="17"/>
  <c r="B15" i="11"/>
  <c r="C15" i="11" s="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C15" i="74" s="1"/>
  <c r="B15" i="68"/>
  <c r="C15" i="68" s="1"/>
  <c r="B15" i="66"/>
  <c r="C15" i="66" s="1"/>
  <c r="B15" i="65"/>
  <c r="C15" i="65" s="1"/>
  <c r="B15" i="63"/>
  <c r="C15" i="63" s="1"/>
  <c r="B15" i="85"/>
  <c r="C15" i="85" s="1"/>
  <c r="B15" i="50"/>
  <c r="C15" i="50" s="1"/>
  <c r="B15" i="39"/>
  <c r="C15" i="39" s="1"/>
  <c r="B15" i="36"/>
  <c r="C15" i="36" s="1"/>
  <c r="B15" i="34"/>
  <c r="C15" i="34" s="1"/>
  <c r="B15" i="30"/>
  <c r="C15" i="30" s="1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B21" i="11"/>
  <c r="C21" i="11" s="1"/>
  <c r="B21" i="12"/>
  <c r="C21" i="12" s="1"/>
  <c r="B15" i="12"/>
  <c r="C15" i="13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B21" i="50"/>
  <c r="C21" i="50" s="1"/>
  <c r="B21" i="51"/>
  <c r="C21" i="51" s="1"/>
  <c r="B21" i="52"/>
  <c r="C21" i="52" s="1"/>
  <c r="B21" i="53"/>
  <c r="C21" i="53" s="1"/>
  <c r="B15" i="53"/>
  <c r="B21" i="54"/>
  <c r="C21" i="54" s="1"/>
  <c r="B21" i="55"/>
  <c r="C21" i="55" s="1"/>
  <c r="B21" i="85"/>
  <c r="C21" i="85" s="1"/>
  <c r="B21" i="56"/>
  <c r="C21" i="56" s="1"/>
  <c r="B21" i="57"/>
  <c r="C21" i="57" s="1"/>
  <c r="B21" i="58"/>
  <c r="C21" i="58" s="1"/>
  <c r="B21" i="59"/>
  <c r="C21" i="59" s="1"/>
  <c r="B15" i="59"/>
  <c r="B21" i="61"/>
  <c r="C21" i="61" s="1"/>
  <c r="B21" i="62"/>
  <c r="C21" i="62" s="1"/>
  <c r="B15" i="62"/>
  <c r="B21" i="63"/>
  <c r="C21" i="63" s="1"/>
  <c r="B21" i="64"/>
  <c r="C21" i="64" s="1"/>
  <c r="B21" i="65"/>
  <c r="C21" i="65" s="1"/>
  <c r="B21" i="66"/>
  <c r="C21" i="66" s="1"/>
  <c r="B21" i="67"/>
  <c r="C21" i="67" s="1"/>
  <c r="B21" i="68"/>
  <c r="C21" i="68" s="1"/>
  <c r="B21" i="69"/>
  <c r="C21" i="69" s="1"/>
  <c r="B21" i="70"/>
  <c r="C21" i="70" s="1"/>
  <c r="B21" i="71"/>
  <c r="C21" i="71" s="1"/>
  <c r="B15" i="71"/>
  <c r="B15" i="72"/>
  <c r="B21" i="72"/>
  <c r="C21" i="72" s="1"/>
  <c r="B21" i="73"/>
  <c r="C21" i="73" s="1"/>
  <c r="B15" i="73"/>
  <c r="B21" i="74"/>
  <c r="C21" i="74" s="1"/>
  <c r="B21" i="75"/>
  <c r="C21" i="75" s="1"/>
  <c r="B21" i="76"/>
  <c r="C21" i="76" s="1"/>
  <c r="C15" i="77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J21" i="24" l="1"/>
  <c r="I21" i="70" l="1"/>
  <c r="J21" i="70"/>
  <c r="K21" i="70"/>
  <c r="I15" i="58" l="1"/>
  <c r="J15" i="58"/>
  <c r="K15" i="58"/>
  <c r="L15" i="58"/>
  <c r="M15" i="58"/>
  <c r="N21" i="3" l="1"/>
  <c r="M21" i="3"/>
  <c r="L21" i="3"/>
  <c r="K21" i="3"/>
  <c r="J21" i="3"/>
  <c r="I21" i="3"/>
  <c r="G21" i="3"/>
  <c r="F21" i="3"/>
  <c r="E21" i="3"/>
  <c r="D21" i="3"/>
  <c r="N15" i="3"/>
  <c r="M15" i="3"/>
  <c r="L15" i="3"/>
  <c r="K15" i="3"/>
  <c r="J15" i="3"/>
  <c r="I15" i="3"/>
  <c r="G15" i="3"/>
  <c r="F15" i="3"/>
  <c r="E15" i="3"/>
  <c r="D15" i="3"/>
  <c r="N21" i="6"/>
  <c r="M21" i="6"/>
  <c r="L21" i="6"/>
  <c r="K21" i="6"/>
  <c r="J21" i="6"/>
  <c r="I21" i="6"/>
  <c r="G21" i="6"/>
  <c r="F21" i="6"/>
  <c r="E21" i="6"/>
  <c r="D21" i="6"/>
  <c r="N15" i="6"/>
  <c r="M15" i="6"/>
  <c r="L15" i="6"/>
  <c r="K15" i="6"/>
  <c r="J15" i="6"/>
  <c r="I15" i="6"/>
  <c r="G15" i="6"/>
  <c r="F15" i="6"/>
  <c r="E15" i="6"/>
  <c r="D15" i="6"/>
  <c r="N21" i="7"/>
  <c r="M21" i="7"/>
  <c r="L21" i="7"/>
  <c r="K21" i="7"/>
  <c r="J21" i="7"/>
  <c r="I21" i="7"/>
  <c r="G21" i="7"/>
  <c r="F21" i="7"/>
  <c r="E21" i="7"/>
  <c r="D21" i="7"/>
  <c r="N15" i="7"/>
  <c r="M15" i="7"/>
  <c r="L15" i="7"/>
  <c r="K15" i="7"/>
  <c r="J15" i="7"/>
  <c r="I15" i="7"/>
  <c r="G15" i="7"/>
  <c r="F15" i="7"/>
  <c r="E15" i="7"/>
  <c r="D15" i="7"/>
  <c r="N21" i="8"/>
  <c r="M21" i="8"/>
  <c r="L21" i="8"/>
  <c r="K21" i="8"/>
  <c r="J21" i="8"/>
  <c r="I21" i="8"/>
  <c r="G21" i="8"/>
  <c r="F21" i="8"/>
  <c r="E21" i="8"/>
  <c r="D21" i="8"/>
  <c r="N15" i="8"/>
  <c r="M15" i="8"/>
  <c r="L15" i="8"/>
  <c r="K15" i="8"/>
  <c r="J15" i="8"/>
  <c r="I15" i="8"/>
  <c r="G15" i="8"/>
  <c r="F15" i="8"/>
  <c r="E15" i="8"/>
  <c r="D15" i="8"/>
  <c r="M21" i="9"/>
  <c r="L21" i="9"/>
  <c r="K21" i="9"/>
  <c r="J21" i="9"/>
  <c r="I21" i="9"/>
  <c r="G21" i="9"/>
  <c r="F21" i="9"/>
  <c r="E21" i="9"/>
  <c r="D21" i="9"/>
  <c r="M15" i="9"/>
  <c r="L15" i="9"/>
  <c r="K15" i="9"/>
  <c r="J15" i="9"/>
  <c r="I15" i="9"/>
  <c r="G15" i="9"/>
  <c r="F15" i="9"/>
  <c r="E15" i="9"/>
  <c r="D15" i="9"/>
  <c r="N21" i="10"/>
  <c r="M21" i="10"/>
  <c r="L21" i="10"/>
  <c r="K21" i="10"/>
  <c r="J21" i="10"/>
  <c r="I21" i="10"/>
  <c r="G21" i="10"/>
  <c r="F21" i="10"/>
  <c r="E21" i="10"/>
  <c r="D21" i="10"/>
  <c r="N15" i="10"/>
  <c r="M15" i="10"/>
  <c r="L15" i="10"/>
  <c r="K15" i="10"/>
  <c r="J15" i="10"/>
  <c r="I15" i="10"/>
  <c r="G15" i="10"/>
  <c r="F15" i="10"/>
  <c r="E15" i="10"/>
  <c r="D15" i="10"/>
  <c r="N21" i="11"/>
  <c r="M21" i="11"/>
  <c r="L21" i="11"/>
  <c r="K21" i="11"/>
  <c r="J21" i="11"/>
  <c r="I21" i="11"/>
  <c r="G21" i="11"/>
  <c r="F21" i="11"/>
  <c r="E21" i="11"/>
  <c r="D21" i="11"/>
  <c r="N15" i="11"/>
  <c r="M15" i="11"/>
  <c r="L15" i="11"/>
  <c r="K15" i="11"/>
  <c r="J15" i="11"/>
  <c r="I15" i="11"/>
  <c r="G15" i="11"/>
  <c r="F15" i="11"/>
  <c r="E15" i="11"/>
  <c r="D15" i="11"/>
  <c r="N21" i="12"/>
  <c r="M21" i="12"/>
  <c r="L21" i="12"/>
  <c r="K21" i="12"/>
  <c r="J21" i="12"/>
  <c r="I21" i="12"/>
  <c r="G21" i="12"/>
  <c r="F21" i="12"/>
  <c r="E21" i="12"/>
  <c r="D21" i="12"/>
  <c r="N15" i="12"/>
  <c r="M15" i="12"/>
  <c r="L15" i="12"/>
  <c r="K15" i="12"/>
  <c r="J15" i="12"/>
  <c r="I15" i="12"/>
  <c r="G15" i="12"/>
  <c r="F15" i="12"/>
  <c r="E15" i="12"/>
  <c r="D15" i="12"/>
  <c r="N21" i="13"/>
  <c r="M21" i="13"/>
  <c r="L21" i="13"/>
  <c r="K21" i="13"/>
  <c r="J21" i="13"/>
  <c r="I21" i="13"/>
  <c r="G21" i="13"/>
  <c r="F21" i="13"/>
  <c r="E21" i="13"/>
  <c r="D21" i="13"/>
  <c r="N15" i="13"/>
  <c r="M15" i="13"/>
  <c r="L15" i="13"/>
  <c r="K15" i="13"/>
  <c r="J15" i="13"/>
  <c r="I15" i="13"/>
  <c r="G15" i="13"/>
  <c r="F15" i="13"/>
  <c r="E15" i="13"/>
  <c r="D15" i="13"/>
  <c r="N21" i="14"/>
  <c r="M21" i="14"/>
  <c r="L21" i="14"/>
  <c r="K21" i="14"/>
  <c r="J21" i="14"/>
  <c r="I21" i="14"/>
  <c r="G21" i="14"/>
  <c r="F21" i="14"/>
  <c r="E21" i="14"/>
  <c r="D21" i="14"/>
  <c r="N15" i="14"/>
  <c r="M15" i="14"/>
  <c r="L15" i="14"/>
  <c r="K15" i="14"/>
  <c r="J15" i="14"/>
  <c r="I15" i="14"/>
  <c r="G15" i="14"/>
  <c r="F15" i="14"/>
  <c r="E15" i="14"/>
  <c r="D15" i="14"/>
  <c r="N21" i="15"/>
  <c r="M21" i="15"/>
  <c r="L21" i="15"/>
  <c r="K21" i="15"/>
  <c r="J21" i="15"/>
  <c r="I21" i="15"/>
  <c r="G21" i="15"/>
  <c r="F21" i="15"/>
  <c r="E21" i="15"/>
  <c r="D21" i="15"/>
  <c r="N15" i="15"/>
  <c r="M15" i="15"/>
  <c r="L15" i="15"/>
  <c r="K15" i="15"/>
  <c r="J15" i="15"/>
  <c r="I15" i="15"/>
  <c r="G15" i="15"/>
  <c r="F15" i="15"/>
  <c r="E15" i="15"/>
  <c r="D15" i="15"/>
  <c r="N21" i="16"/>
  <c r="M21" i="16"/>
  <c r="L21" i="16"/>
  <c r="K21" i="16"/>
  <c r="J21" i="16"/>
  <c r="I21" i="16"/>
  <c r="G21" i="16"/>
  <c r="F21" i="16"/>
  <c r="E21" i="16"/>
  <c r="D21" i="16"/>
  <c r="N15" i="16"/>
  <c r="M15" i="16"/>
  <c r="L15" i="16"/>
  <c r="K15" i="16"/>
  <c r="J15" i="16"/>
  <c r="I15" i="16"/>
  <c r="G15" i="16"/>
  <c r="F15" i="16"/>
  <c r="E15" i="16"/>
  <c r="D15" i="16"/>
  <c r="N21" i="17"/>
  <c r="M21" i="17"/>
  <c r="L21" i="17"/>
  <c r="K21" i="17"/>
  <c r="J21" i="17"/>
  <c r="I21" i="17"/>
  <c r="G21" i="17"/>
  <c r="F21" i="17"/>
  <c r="E21" i="17"/>
  <c r="D21" i="17"/>
  <c r="N15" i="17"/>
  <c r="M15" i="17"/>
  <c r="L15" i="17"/>
  <c r="K15" i="17"/>
  <c r="J15" i="17"/>
  <c r="I15" i="17"/>
  <c r="G15" i="17"/>
  <c r="F15" i="17"/>
  <c r="E15" i="17"/>
  <c r="D15" i="17"/>
  <c r="N21" i="18"/>
  <c r="M21" i="18"/>
  <c r="L21" i="18"/>
  <c r="K21" i="18"/>
  <c r="J21" i="18"/>
  <c r="I21" i="18"/>
  <c r="G21" i="18"/>
  <c r="F21" i="18"/>
  <c r="E21" i="18"/>
  <c r="D21" i="18"/>
  <c r="N15" i="18"/>
  <c r="M15" i="18"/>
  <c r="L15" i="18"/>
  <c r="K15" i="18"/>
  <c r="J15" i="18"/>
  <c r="I15" i="18"/>
  <c r="G15" i="18"/>
  <c r="F15" i="18"/>
  <c r="E15" i="18"/>
  <c r="D15" i="18"/>
  <c r="N21" i="19"/>
  <c r="M21" i="19"/>
  <c r="L21" i="19"/>
  <c r="K21" i="19"/>
  <c r="J21" i="19"/>
  <c r="I21" i="19"/>
  <c r="G21" i="19"/>
  <c r="F21" i="19"/>
  <c r="E21" i="19"/>
  <c r="D21" i="19"/>
  <c r="N15" i="19"/>
  <c r="M15" i="19"/>
  <c r="L15" i="19"/>
  <c r="K15" i="19"/>
  <c r="J15" i="19"/>
  <c r="I15" i="19"/>
  <c r="G15" i="19"/>
  <c r="F15" i="19"/>
  <c r="E15" i="19"/>
  <c r="D15" i="19"/>
  <c r="N21" i="20"/>
  <c r="M21" i="20"/>
  <c r="L21" i="20"/>
  <c r="K21" i="20"/>
  <c r="J21" i="20"/>
  <c r="I21" i="20"/>
  <c r="G21" i="20"/>
  <c r="F21" i="20"/>
  <c r="E21" i="20"/>
  <c r="D21" i="20"/>
  <c r="N15" i="20"/>
  <c r="M15" i="20"/>
  <c r="L15" i="20"/>
  <c r="K15" i="20"/>
  <c r="J15" i="20"/>
  <c r="I15" i="20"/>
  <c r="G15" i="20"/>
  <c r="F15" i="20"/>
  <c r="E15" i="20"/>
  <c r="D15" i="20"/>
  <c r="N21" i="21"/>
  <c r="M21" i="21"/>
  <c r="L21" i="21"/>
  <c r="K21" i="21"/>
  <c r="J21" i="21"/>
  <c r="I21" i="21"/>
  <c r="G21" i="21"/>
  <c r="F21" i="21"/>
  <c r="E21" i="21"/>
  <c r="D21" i="21"/>
  <c r="N15" i="21"/>
  <c r="M15" i="21"/>
  <c r="L15" i="21"/>
  <c r="K15" i="21"/>
  <c r="J15" i="21"/>
  <c r="I15" i="21"/>
  <c r="G15" i="21"/>
  <c r="F15" i="21"/>
  <c r="E15" i="21"/>
  <c r="D15" i="21"/>
  <c r="N21" i="22"/>
  <c r="M21" i="22"/>
  <c r="L21" i="22"/>
  <c r="K21" i="22"/>
  <c r="J21" i="22"/>
  <c r="I21" i="22"/>
  <c r="G21" i="22"/>
  <c r="F21" i="22"/>
  <c r="E21" i="22"/>
  <c r="D21" i="22"/>
  <c r="N15" i="22"/>
  <c r="M15" i="22"/>
  <c r="L15" i="22"/>
  <c r="K15" i="22"/>
  <c r="J15" i="22"/>
  <c r="I15" i="22"/>
  <c r="G15" i="22"/>
  <c r="F15" i="22"/>
  <c r="E15" i="22"/>
  <c r="D15" i="22"/>
  <c r="N21" i="23"/>
  <c r="M21" i="23"/>
  <c r="L21" i="23"/>
  <c r="K21" i="23"/>
  <c r="J21" i="23"/>
  <c r="I21" i="23"/>
  <c r="G21" i="23"/>
  <c r="F21" i="23"/>
  <c r="E21" i="23"/>
  <c r="D21" i="23"/>
  <c r="N15" i="23"/>
  <c r="M15" i="23"/>
  <c r="L15" i="23"/>
  <c r="K15" i="23"/>
  <c r="J15" i="23"/>
  <c r="I15" i="23"/>
  <c r="G15" i="23"/>
  <c r="F15" i="23"/>
  <c r="E15" i="23"/>
  <c r="D15" i="23"/>
  <c r="N21" i="24"/>
  <c r="M21" i="24"/>
  <c r="L21" i="24"/>
  <c r="K21" i="24"/>
  <c r="I21" i="24"/>
  <c r="G21" i="24"/>
  <c r="F21" i="24"/>
  <c r="E21" i="24"/>
  <c r="D21" i="24"/>
  <c r="N15" i="24"/>
  <c r="M15" i="24"/>
  <c r="L15" i="24"/>
  <c r="K15" i="24"/>
  <c r="J15" i="24"/>
  <c r="I15" i="24"/>
  <c r="G15" i="24"/>
  <c r="F15" i="24"/>
  <c r="E15" i="24"/>
  <c r="D15" i="24"/>
  <c r="N21" i="25"/>
  <c r="M21" i="25"/>
  <c r="L21" i="25"/>
  <c r="K21" i="25"/>
  <c r="J21" i="25"/>
  <c r="I21" i="25"/>
  <c r="G21" i="25"/>
  <c r="F21" i="25"/>
  <c r="E21" i="25"/>
  <c r="D21" i="25"/>
  <c r="N15" i="25"/>
  <c r="M15" i="25"/>
  <c r="L15" i="25"/>
  <c r="K15" i="25"/>
  <c r="J15" i="25"/>
  <c r="I15" i="25"/>
  <c r="G15" i="25"/>
  <c r="F15" i="25"/>
  <c r="E15" i="25"/>
  <c r="D15" i="25"/>
  <c r="N21" i="26"/>
  <c r="M21" i="26"/>
  <c r="L21" i="26"/>
  <c r="K21" i="26"/>
  <c r="J21" i="26"/>
  <c r="I21" i="26"/>
  <c r="G21" i="26"/>
  <c r="F21" i="26"/>
  <c r="E21" i="26"/>
  <c r="D21" i="26"/>
  <c r="N15" i="26"/>
  <c r="M15" i="26"/>
  <c r="L15" i="26"/>
  <c r="K15" i="26"/>
  <c r="J15" i="26"/>
  <c r="I15" i="26"/>
  <c r="G15" i="26"/>
  <c r="F15" i="26"/>
  <c r="E15" i="26"/>
  <c r="D15" i="26"/>
  <c r="N21" i="27"/>
  <c r="M21" i="27"/>
  <c r="L21" i="27"/>
  <c r="K21" i="27"/>
  <c r="J21" i="27"/>
  <c r="I21" i="27"/>
  <c r="G21" i="27"/>
  <c r="F21" i="27"/>
  <c r="E21" i="27"/>
  <c r="D21" i="27"/>
  <c r="N15" i="27"/>
  <c r="M15" i="27"/>
  <c r="L15" i="27"/>
  <c r="K15" i="27"/>
  <c r="J15" i="27"/>
  <c r="I15" i="27"/>
  <c r="G15" i="27"/>
  <c r="F15" i="27"/>
  <c r="E15" i="27"/>
  <c r="D15" i="27"/>
  <c r="N21" i="28"/>
  <c r="M21" i="28"/>
  <c r="L21" i="28"/>
  <c r="K21" i="28"/>
  <c r="J21" i="28"/>
  <c r="I21" i="28"/>
  <c r="G21" i="28"/>
  <c r="F21" i="28"/>
  <c r="E21" i="28"/>
  <c r="D21" i="28"/>
  <c r="N15" i="28"/>
  <c r="M15" i="28"/>
  <c r="L15" i="28"/>
  <c r="K15" i="28"/>
  <c r="J15" i="28"/>
  <c r="I15" i="28"/>
  <c r="G15" i="28"/>
  <c r="F15" i="28"/>
  <c r="E15" i="28"/>
  <c r="D15" i="28"/>
  <c r="N21" i="29"/>
  <c r="M21" i="29"/>
  <c r="L21" i="29"/>
  <c r="K21" i="29"/>
  <c r="J21" i="29"/>
  <c r="I21" i="29"/>
  <c r="G21" i="29"/>
  <c r="F21" i="29"/>
  <c r="E21" i="29"/>
  <c r="D21" i="29"/>
  <c r="N15" i="29"/>
  <c r="M15" i="29"/>
  <c r="L15" i="29"/>
  <c r="K15" i="29"/>
  <c r="J15" i="29"/>
  <c r="I15" i="29"/>
  <c r="G15" i="29"/>
  <c r="F15" i="29"/>
  <c r="E15" i="29"/>
  <c r="D15" i="29"/>
  <c r="N21" i="30"/>
  <c r="M21" i="30"/>
  <c r="L21" i="30"/>
  <c r="K21" i="30"/>
  <c r="J21" i="30"/>
  <c r="I21" i="30"/>
  <c r="G21" i="30"/>
  <c r="F21" i="30"/>
  <c r="E21" i="30"/>
  <c r="D21" i="30"/>
  <c r="N15" i="30"/>
  <c r="M15" i="30"/>
  <c r="L15" i="30"/>
  <c r="K15" i="30"/>
  <c r="J15" i="30"/>
  <c r="I15" i="30"/>
  <c r="G15" i="30"/>
  <c r="F15" i="30"/>
  <c r="E15" i="30"/>
  <c r="D15" i="30"/>
  <c r="N21" i="31"/>
  <c r="M21" i="31"/>
  <c r="L21" i="31"/>
  <c r="K21" i="31"/>
  <c r="J21" i="31"/>
  <c r="I21" i="31"/>
  <c r="G21" i="31"/>
  <c r="F21" i="31"/>
  <c r="E21" i="31"/>
  <c r="D21" i="31"/>
  <c r="N15" i="31"/>
  <c r="M15" i="31"/>
  <c r="L15" i="31"/>
  <c r="K15" i="31"/>
  <c r="J15" i="31"/>
  <c r="I15" i="31"/>
  <c r="G15" i="31"/>
  <c r="F15" i="31"/>
  <c r="E15" i="31"/>
  <c r="D15" i="31"/>
  <c r="N21" i="32"/>
  <c r="M21" i="32"/>
  <c r="L21" i="32"/>
  <c r="K21" i="32"/>
  <c r="J21" i="32"/>
  <c r="I21" i="32"/>
  <c r="G21" i="32"/>
  <c r="F21" i="32"/>
  <c r="E21" i="32"/>
  <c r="D21" i="32"/>
  <c r="N15" i="32"/>
  <c r="M15" i="32"/>
  <c r="L15" i="32"/>
  <c r="K15" i="32"/>
  <c r="J15" i="32"/>
  <c r="I15" i="32"/>
  <c r="G15" i="32"/>
  <c r="F15" i="32"/>
  <c r="E15" i="32"/>
  <c r="D15" i="32"/>
  <c r="N21" i="33"/>
  <c r="M21" i="33"/>
  <c r="L21" i="33"/>
  <c r="K21" i="33"/>
  <c r="J21" i="33"/>
  <c r="I21" i="33"/>
  <c r="G21" i="33"/>
  <c r="F21" i="33"/>
  <c r="E21" i="33"/>
  <c r="D21" i="33"/>
  <c r="N15" i="33"/>
  <c r="M15" i="33"/>
  <c r="L15" i="33"/>
  <c r="K15" i="33"/>
  <c r="J15" i="33"/>
  <c r="I15" i="33"/>
  <c r="G15" i="33"/>
  <c r="F15" i="33"/>
  <c r="E15" i="33"/>
  <c r="D15" i="33"/>
  <c r="N21" i="34"/>
  <c r="M21" i="34"/>
  <c r="L21" i="34"/>
  <c r="K21" i="34"/>
  <c r="J21" i="34"/>
  <c r="I21" i="34"/>
  <c r="G21" i="34"/>
  <c r="F21" i="34"/>
  <c r="E21" i="34"/>
  <c r="D21" i="34"/>
  <c r="N15" i="34"/>
  <c r="M15" i="34"/>
  <c r="L15" i="34"/>
  <c r="K15" i="34"/>
  <c r="J15" i="34"/>
  <c r="I15" i="34"/>
  <c r="G15" i="34"/>
  <c r="F15" i="34"/>
  <c r="E15" i="34"/>
  <c r="D15" i="34"/>
  <c r="N21" i="35"/>
  <c r="M21" i="35"/>
  <c r="L21" i="35"/>
  <c r="K21" i="35"/>
  <c r="J21" i="35"/>
  <c r="I21" i="35"/>
  <c r="G21" i="35"/>
  <c r="F21" i="35"/>
  <c r="E21" i="35"/>
  <c r="D21" i="35"/>
  <c r="N15" i="35"/>
  <c r="M15" i="35"/>
  <c r="L15" i="35"/>
  <c r="K15" i="35"/>
  <c r="J15" i="35"/>
  <c r="I15" i="35"/>
  <c r="G15" i="35"/>
  <c r="F15" i="35"/>
  <c r="E15" i="35"/>
  <c r="D15" i="35"/>
  <c r="N21" i="36"/>
  <c r="M21" i="36"/>
  <c r="L21" i="36"/>
  <c r="K21" i="36"/>
  <c r="J21" i="36"/>
  <c r="I21" i="36"/>
  <c r="G21" i="36"/>
  <c r="F21" i="36"/>
  <c r="E21" i="36"/>
  <c r="D21" i="36"/>
  <c r="N15" i="36"/>
  <c r="M15" i="36"/>
  <c r="L15" i="36"/>
  <c r="K15" i="36"/>
  <c r="J15" i="36"/>
  <c r="I15" i="36"/>
  <c r="G15" i="36"/>
  <c r="F15" i="36"/>
  <c r="E15" i="36"/>
  <c r="D15" i="36"/>
  <c r="N21" i="37"/>
  <c r="M21" i="37"/>
  <c r="L21" i="37"/>
  <c r="K21" i="37"/>
  <c r="J21" i="37"/>
  <c r="I21" i="37"/>
  <c r="G21" i="37"/>
  <c r="F21" i="37"/>
  <c r="E21" i="37"/>
  <c r="D21" i="37"/>
  <c r="N15" i="37"/>
  <c r="M15" i="37"/>
  <c r="L15" i="37"/>
  <c r="K15" i="37"/>
  <c r="J15" i="37"/>
  <c r="I15" i="37"/>
  <c r="G15" i="37"/>
  <c r="F15" i="37"/>
  <c r="E15" i="37"/>
  <c r="D15" i="37"/>
  <c r="N21" i="38"/>
  <c r="M21" i="38"/>
  <c r="L21" i="38"/>
  <c r="K21" i="38"/>
  <c r="J21" i="38"/>
  <c r="I21" i="38"/>
  <c r="G21" i="38"/>
  <c r="F21" i="38"/>
  <c r="E21" i="38"/>
  <c r="D21" i="38"/>
  <c r="N15" i="38"/>
  <c r="M15" i="38"/>
  <c r="L15" i="38"/>
  <c r="K15" i="38"/>
  <c r="J15" i="38"/>
  <c r="I15" i="38"/>
  <c r="G15" i="38"/>
  <c r="F15" i="38"/>
  <c r="E15" i="38"/>
  <c r="D15" i="38"/>
  <c r="N21" i="39"/>
  <c r="M21" i="39"/>
  <c r="L21" i="39"/>
  <c r="K21" i="39"/>
  <c r="J21" i="39"/>
  <c r="I21" i="39"/>
  <c r="G21" i="39"/>
  <c r="F21" i="39"/>
  <c r="E21" i="39"/>
  <c r="D21" i="39"/>
  <c r="N15" i="39"/>
  <c r="M15" i="39"/>
  <c r="L15" i="39"/>
  <c r="K15" i="39"/>
  <c r="J15" i="39"/>
  <c r="I15" i="39"/>
  <c r="G15" i="39"/>
  <c r="F15" i="39"/>
  <c r="E15" i="39"/>
  <c r="D15" i="39"/>
  <c r="N21" i="40"/>
  <c r="M21" i="40"/>
  <c r="L21" i="40"/>
  <c r="K21" i="40"/>
  <c r="J21" i="40"/>
  <c r="I21" i="40"/>
  <c r="G21" i="40"/>
  <c r="F21" i="40"/>
  <c r="E21" i="40"/>
  <c r="D21" i="40"/>
  <c r="N15" i="40"/>
  <c r="M15" i="40"/>
  <c r="L15" i="40"/>
  <c r="K15" i="40"/>
  <c r="J15" i="40"/>
  <c r="I15" i="40"/>
  <c r="G15" i="40"/>
  <c r="F15" i="40"/>
  <c r="E15" i="40"/>
  <c r="D15" i="40"/>
  <c r="N21" i="41"/>
  <c r="M21" i="41"/>
  <c r="L21" i="41"/>
  <c r="K21" i="41"/>
  <c r="J21" i="41"/>
  <c r="I21" i="41"/>
  <c r="G21" i="41"/>
  <c r="F21" i="41"/>
  <c r="E21" i="41"/>
  <c r="D21" i="41"/>
  <c r="N15" i="41"/>
  <c r="M15" i="41"/>
  <c r="L15" i="41"/>
  <c r="K15" i="41"/>
  <c r="J15" i="41"/>
  <c r="I15" i="41"/>
  <c r="G15" i="41"/>
  <c r="F15" i="41"/>
  <c r="E15" i="41"/>
  <c r="N21" i="42"/>
  <c r="M21" i="42"/>
  <c r="L21" i="42"/>
  <c r="K21" i="42"/>
  <c r="J21" i="42"/>
  <c r="I21" i="42"/>
  <c r="G21" i="42"/>
  <c r="F21" i="42"/>
  <c r="E21" i="42"/>
  <c r="D21" i="42"/>
  <c r="N15" i="42"/>
  <c r="M15" i="42"/>
  <c r="L15" i="42"/>
  <c r="K15" i="42"/>
  <c r="J15" i="42"/>
  <c r="I15" i="42"/>
  <c r="G15" i="42"/>
  <c r="F15" i="42"/>
  <c r="E15" i="42"/>
  <c r="D15" i="42"/>
  <c r="N21" i="43"/>
  <c r="M21" i="43"/>
  <c r="L21" i="43"/>
  <c r="K21" i="43"/>
  <c r="J21" i="43"/>
  <c r="I21" i="43"/>
  <c r="G21" i="43"/>
  <c r="F21" i="43"/>
  <c r="E21" i="43"/>
  <c r="D21" i="43"/>
  <c r="N15" i="43"/>
  <c r="M15" i="43"/>
  <c r="L15" i="43"/>
  <c r="K15" i="43"/>
  <c r="J15" i="43"/>
  <c r="I15" i="43"/>
  <c r="G15" i="43"/>
  <c r="F15" i="43"/>
  <c r="E15" i="43"/>
  <c r="D15" i="43"/>
  <c r="N21" i="44"/>
  <c r="M21" i="44"/>
  <c r="L21" i="44"/>
  <c r="K21" i="44"/>
  <c r="J21" i="44"/>
  <c r="I21" i="44"/>
  <c r="G21" i="44"/>
  <c r="F21" i="44"/>
  <c r="E21" i="44"/>
  <c r="D21" i="44"/>
  <c r="N15" i="44"/>
  <c r="M15" i="44"/>
  <c r="L15" i="44"/>
  <c r="K15" i="44"/>
  <c r="J15" i="44"/>
  <c r="I15" i="44"/>
  <c r="G15" i="44"/>
  <c r="F15" i="44"/>
  <c r="E15" i="44"/>
  <c r="D15" i="44"/>
  <c r="N21" i="45"/>
  <c r="M21" i="45"/>
  <c r="L21" i="45"/>
  <c r="K21" i="45"/>
  <c r="J21" i="45"/>
  <c r="I21" i="45"/>
  <c r="G21" i="45"/>
  <c r="F21" i="45"/>
  <c r="E21" i="45"/>
  <c r="D21" i="45"/>
  <c r="N15" i="45"/>
  <c r="M15" i="45"/>
  <c r="L15" i="45"/>
  <c r="K15" i="45"/>
  <c r="J15" i="45"/>
  <c r="I15" i="45"/>
  <c r="G15" i="45"/>
  <c r="F15" i="45"/>
  <c r="E15" i="45"/>
  <c r="D15" i="45"/>
  <c r="N21" i="46"/>
  <c r="M21" i="46"/>
  <c r="L21" i="46"/>
  <c r="K21" i="46"/>
  <c r="J21" i="46"/>
  <c r="I21" i="46"/>
  <c r="G21" i="46"/>
  <c r="F21" i="46"/>
  <c r="E21" i="46"/>
  <c r="D21" i="46"/>
  <c r="N15" i="46"/>
  <c r="M15" i="46"/>
  <c r="L15" i="46"/>
  <c r="K15" i="46"/>
  <c r="J15" i="46"/>
  <c r="I15" i="46"/>
  <c r="G15" i="46"/>
  <c r="F15" i="46"/>
  <c r="E15" i="46"/>
  <c r="D15" i="46"/>
  <c r="N21" i="47"/>
  <c r="M21" i="47"/>
  <c r="L21" i="47"/>
  <c r="K21" i="47"/>
  <c r="J21" i="47"/>
  <c r="I21" i="47"/>
  <c r="G21" i="47"/>
  <c r="F21" i="47"/>
  <c r="E21" i="47"/>
  <c r="D21" i="47"/>
  <c r="N15" i="47"/>
  <c r="M15" i="47"/>
  <c r="L15" i="47"/>
  <c r="K15" i="47"/>
  <c r="J15" i="47"/>
  <c r="I15" i="47"/>
  <c r="G15" i="47"/>
  <c r="F15" i="47"/>
  <c r="E15" i="47"/>
  <c r="D15" i="47"/>
  <c r="N21" i="48"/>
  <c r="M21" i="48"/>
  <c r="L21" i="48"/>
  <c r="K21" i="48"/>
  <c r="J21" i="48"/>
  <c r="I21" i="48"/>
  <c r="G21" i="48"/>
  <c r="F21" i="48"/>
  <c r="E21" i="48"/>
  <c r="D21" i="48"/>
  <c r="N15" i="48"/>
  <c r="M15" i="48"/>
  <c r="L15" i="48"/>
  <c r="K15" i="48"/>
  <c r="J15" i="48"/>
  <c r="I15" i="48"/>
  <c r="G15" i="48"/>
  <c r="F15" i="48"/>
  <c r="E15" i="48"/>
  <c r="D15" i="48"/>
  <c r="N21" i="49"/>
  <c r="M21" i="49"/>
  <c r="L21" i="49"/>
  <c r="K21" i="49"/>
  <c r="J21" i="49"/>
  <c r="I21" i="49"/>
  <c r="G21" i="49"/>
  <c r="F21" i="49"/>
  <c r="E21" i="49"/>
  <c r="D21" i="49"/>
  <c r="N15" i="49"/>
  <c r="M15" i="49"/>
  <c r="L15" i="49"/>
  <c r="K15" i="49"/>
  <c r="J15" i="49"/>
  <c r="I15" i="49"/>
  <c r="G15" i="49"/>
  <c r="F15" i="49"/>
  <c r="E15" i="49"/>
  <c r="D15" i="49"/>
  <c r="N21" i="50"/>
  <c r="M21" i="50"/>
  <c r="L21" i="50"/>
  <c r="K21" i="50"/>
  <c r="J21" i="50"/>
  <c r="I21" i="50"/>
  <c r="G21" i="50"/>
  <c r="F21" i="50"/>
  <c r="E21" i="50"/>
  <c r="D21" i="50"/>
  <c r="N15" i="50"/>
  <c r="M15" i="50"/>
  <c r="L15" i="50"/>
  <c r="K15" i="50"/>
  <c r="J15" i="50"/>
  <c r="I15" i="50"/>
  <c r="G15" i="50"/>
  <c r="F15" i="50"/>
  <c r="E15" i="50"/>
  <c r="D15" i="50"/>
  <c r="N21" i="51"/>
  <c r="M21" i="51"/>
  <c r="L21" i="51"/>
  <c r="K21" i="51"/>
  <c r="J21" i="51"/>
  <c r="I21" i="51"/>
  <c r="G21" i="51"/>
  <c r="F21" i="51"/>
  <c r="E21" i="51"/>
  <c r="D21" i="51"/>
  <c r="N15" i="51"/>
  <c r="M15" i="51"/>
  <c r="L15" i="51"/>
  <c r="K15" i="51"/>
  <c r="J15" i="51"/>
  <c r="I15" i="51"/>
  <c r="G15" i="51"/>
  <c r="F15" i="51"/>
  <c r="E15" i="51"/>
  <c r="D15" i="51"/>
  <c r="N21" i="52"/>
  <c r="M21" i="52"/>
  <c r="L21" i="52"/>
  <c r="K21" i="52"/>
  <c r="J21" i="52"/>
  <c r="I21" i="52"/>
  <c r="G21" i="52"/>
  <c r="F21" i="52"/>
  <c r="E21" i="52"/>
  <c r="D21" i="52"/>
  <c r="N15" i="52"/>
  <c r="M15" i="52"/>
  <c r="L15" i="52"/>
  <c r="K15" i="52"/>
  <c r="J15" i="52"/>
  <c r="I15" i="52"/>
  <c r="G15" i="52"/>
  <c r="F15" i="52"/>
  <c r="E15" i="52"/>
  <c r="D15" i="52"/>
  <c r="N21" i="53"/>
  <c r="M21" i="53"/>
  <c r="L21" i="53"/>
  <c r="K21" i="53"/>
  <c r="J21" i="53"/>
  <c r="I21" i="53"/>
  <c r="G21" i="53"/>
  <c r="F21" i="53"/>
  <c r="E21" i="53"/>
  <c r="D21" i="53"/>
  <c r="N15" i="53"/>
  <c r="M15" i="53"/>
  <c r="L15" i="53"/>
  <c r="K15" i="53"/>
  <c r="J15" i="53"/>
  <c r="I15" i="53"/>
  <c r="G15" i="53"/>
  <c r="F15" i="53"/>
  <c r="E15" i="53"/>
  <c r="D15" i="53"/>
  <c r="N21" i="54"/>
  <c r="M21" i="54"/>
  <c r="L21" i="54"/>
  <c r="K21" i="54"/>
  <c r="J21" i="54"/>
  <c r="I21" i="54"/>
  <c r="G21" i="54"/>
  <c r="F21" i="54"/>
  <c r="E21" i="54"/>
  <c r="D21" i="54"/>
  <c r="N15" i="54"/>
  <c r="M15" i="54"/>
  <c r="L15" i="54"/>
  <c r="K15" i="54"/>
  <c r="J15" i="54"/>
  <c r="I15" i="54"/>
  <c r="G15" i="54"/>
  <c r="F15" i="54"/>
  <c r="E15" i="54"/>
  <c r="D15" i="54"/>
  <c r="N21" i="55"/>
  <c r="M21" i="55"/>
  <c r="L21" i="55"/>
  <c r="K21" i="55"/>
  <c r="J21" i="55"/>
  <c r="I21" i="55"/>
  <c r="G21" i="55"/>
  <c r="F21" i="55"/>
  <c r="E21" i="55"/>
  <c r="D21" i="55"/>
  <c r="N15" i="55"/>
  <c r="M15" i="55"/>
  <c r="L15" i="55"/>
  <c r="K15" i="55"/>
  <c r="J15" i="55"/>
  <c r="I15" i="55"/>
  <c r="G15" i="55"/>
  <c r="F15" i="55"/>
  <c r="E15" i="55"/>
  <c r="D15" i="55"/>
  <c r="N21" i="85"/>
  <c r="M21" i="85"/>
  <c r="L21" i="85"/>
  <c r="K21" i="85"/>
  <c r="J21" i="85"/>
  <c r="I21" i="85"/>
  <c r="G21" i="85"/>
  <c r="F21" i="85"/>
  <c r="E21" i="85"/>
  <c r="D21" i="85"/>
  <c r="N15" i="85"/>
  <c r="M15" i="85"/>
  <c r="L15" i="85"/>
  <c r="K15" i="85"/>
  <c r="J15" i="85"/>
  <c r="I15" i="85"/>
  <c r="G15" i="85"/>
  <c r="F15" i="85"/>
  <c r="E15" i="85"/>
  <c r="D15" i="85"/>
  <c r="N21" i="56"/>
  <c r="M21" i="56"/>
  <c r="L21" i="56"/>
  <c r="K21" i="56"/>
  <c r="J21" i="56"/>
  <c r="I21" i="56"/>
  <c r="G21" i="56"/>
  <c r="F21" i="56"/>
  <c r="E21" i="56"/>
  <c r="D21" i="56"/>
  <c r="N15" i="56"/>
  <c r="M15" i="56"/>
  <c r="L15" i="56"/>
  <c r="K15" i="56"/>
  <c r="J15" i="56"/>
  <c r="I15" i="56"/>
  <c r="G15" i="56"/>
  <c r="F15" i="56"/>
  <c r="E15" i="56"/>
  <c r="D15" i="56"/>
  <c r="N21" i="57"/>
  <c r="M21" i="57"/>
  <c r="L21" i="57"/>
  <c r="K21" i="57"/>
  <c r="J21" i="57"/>
  <c r="I21" i="57"/>
  <c r="G21" i="57"/>
  <c r="F21" i="57"/>
  <c r="E21" i="57"/>
  <c r="D21" i="57"/>
  <c r="N15" i="57"/>
  <c r="M15" i="57"/>
  <c r="L15" i="57"/>
  <c r="K15" i="57"/>
  <c r="J15" i="57"/>
  <c r="I15" i="57"/>
  <c r="G15" i="57"/>
  <c r="F15" i="57"/>
  <c r="E15" i="57"/>
  <c r="D15" i="57"/>
  <c r="N21" i="58"/>
  <c r="M21" i="58"/>
  <c r="L21" i="58"/>
  <c r="K21" i="58"/>
  <c r="J21" i="58"/>
  <c r="I21" i="58"/>
  <c r="G21" i="58"/>
  <c r="F21" i="58"/>
  <c r="E21" i="58"/>
  <c r="D21" i="58"/>
  <c r="N15" i="58"/>
  <c r="G15" i="58"/>
  <c r="F15" i="58"/>
  <c r="E15" i="58"/>
  <c r="D15" i="58"/>
  <c r="N21" i="59"/>
  <c r="M21" i="59"/>
  <c r="L21" i="59"/>
  <c r="K21" i="59"/>
  <c r="J21" i="59"/>
  <c r="I21" i="59"/>
  <c r="G21" i="59"/>
  <c r="F21" i="59"/>
  <c r="E21" i="59"/>
  <c r="D21" i="59"/>
  <c r="N15" i="59"/>
  <c r="M15" i="59"/>
  <c r="L15" i="59"/>
  <c r="K15" i="59"/>
  <c r="J15" i="59"/>
  <c r="I15" i="59"/>
  <c r="G15" i="59"/>
  <c r="F15" i="59"/>
  <c r="E15" i="59"/>
  <c r="D15" i="59"/>
  <c r="N21" i="60"/>
  <c r="M21" i="60"/>
  <c r="L21" i="60"/>
  <c r="K21" i="60"/>
  <c r="J21" i="60"/>
  <c r="I21" i="60"/>
  <c r="G21" i="60"/>
  <c r="F21" i="60"/>
  <c r="E21" i="60"/>
  <c r="D21" i="60"/>
  <c r="N15" i="60"/>
  <c r="M15" i="60"/>
  <c r="L15" i="60"/>
  <c r="K15" i="60"/>
  <c r="J15" i="60"/>
  <c r="I15" i="60"/>
  <c r="G15" i="60"/>
  <c r="F15" i="60"/>
  <c r="E15" i="60"/>
  <c r="D15" i="60"/>
  <c r="N21" i="61"/>
  <c r="M21" i="61"/>
  <c r="L21" i="61"/>
  <c r="K21" i="61"/>
  <c r="J21" i="61"/>
  <c r="I21" i="61"/>
  <c r="G21" i="61"/>
  <c r="F21" i="61"/>
  <c r="E21" i="61"/>
  <c r="D21" i="61"/>
  <c r="N15" i="61"/>
  <c r="M15" i="61"/>
  <c r="L15" i="61"/>
  <c r="K15" i="61"/>
  <c r="J15" i="61"/>
  <c r="I15" i="61"/>
  <c r="G15" i="61"/>
  <c r="F15" i="61"/>
  <c r="E15" i="61"/>
  <c r="D15" i="61"/>
  <c r="N21" i="62"/>
  <c r="M21" i="62"/>
  <c r="L21" i="62"/>
  <c r="K21" i="62"/>
  <c r="J21" i="62"/>
  <c r="I21" i="62"/>
  <c r="G21" i="62"/>
  <c r="F21" i="62"/>
  <c r="E21" i="62"/>
  <c r="D21" i="62"/>
  <c r="N15" i="62"/>
  <c r="M15" i="62"/>
  <c r="L15" i="62"/>
  <c r="K15" i="62"/>
  <c r="J15" i="62"/>
  <c r="I15" i="62"/>
  <c r="G15" i="62"/>
  <c r="F15" i="62"/>
  <c r="E15" i="62"/>
  <c r="D15" i="62"/>
  <c r="N21" i="63"/>
  <c r="M21" i="63"/>
  <c r="L21" i="63"/>
  <c r="K21" i="63"/>
  <c r="J21" i="63"/>
  <c r="I21" i="63"/>
  <c r="G21" i="63"/>
  <c r="F21" i="63"/>
  <c r="E21" i="63"/>
  <c r="D21" i="63"/>
  <c r="N15" i="63"/>
  <c r="M15" i="63"/>
  <c r="L15" i="63"/>
  <c r="K15" i="63"/>
  <c r="J15" i="63"/>
  <c r="I15" i="63"/>
  <c r="G15" i="63"/>
  <c r="F15" i="63"/>
  <c r="E15" i="63"/>
  <c r="D15" i="63"/>
  <c r="N21" i="64"/>
  <c r="M21" i="64"/>
  <c r="L21" i="64"/>
  <c r="K21" i="64"/>
  <c r="J21" i="64"/>
  <c r="I21" i="64"/>
  <c r="G21" i="64"/>
  <c r="F21" i="64"/>
  <c r="E21" i="64"/>
  <c r="D21" i="64"/>
  <c r="N15" i="64"/>
  <c r="M15" i="64"/>
  <c r="L15" i="64"/>
  <c r="K15" i="64"/>
  <c r="J15" i="64"/>
  <c r="I15" i="64"/>
  <c r="G15" i="64"/>
  <c r="F15" i="64"/>
  <c r="E15" i="64"/>
  <c r="D15" i="64"/>
  <c r="N21" i="65"/>
  <c r="M21" i="65"/>
  <c r="L21" i="65"/>
  <c r="K21" i="65"/>
  <c r="J21" i="65"/>
  <c r="I21" i="65"/>
  <c r="G21" i="65"/>
  <c r="F21" i="65"/>
  <c r="E21" i="65"/>
  <c r="D21" i="65"/>
  <c r="N15" i="65"/>
  <c r="M15" i="65"/>
  <c r="L15" i="65"/>
  <c r="K15" i="65"/>
  <c r="J15" i="65"/>
  <c r="I15" i="65"/>
  <c r="G15" i="65"/>
  <c r="F15" i="65"/>
  <c r="E15" i="65"/>
  <c r="D15" i="65"/>
  <c r="N21" i="66"/>
  <c r="M21" i="66"/>
  <c r="L21" i="66"/>
  <c r="K21" i="66"/>
  <c r="J21" i="66"/>
  <c r="I21" i="66"/>
  <c r="G21" i="66"/>
  <c r="F21" i="66"/>
  <c r="E21" i="66"/>
  <c r="D21" i="66"/>
  <c r="N15" i="66"/>
  <c r="M15" i="66"/>
  <c r="L15" i="66"/>
  <c r="K15" i="66"/>
  <c r="J15" i="66"/>
  <c r="I15" i="66"/>
  <c r="G15" i="66"/>
  <c r="F15" i="66"/>
  <c r="E15" i="66"/>
  <c r="D15" i="66"/>
  <c r="N21" i="67"/>
  <c r="M21" i="67"/>
  <c r="L21" i="67"/>
  <c r="K21" i="67"/>
  <c r="J21" i="67"/>
  <c r="I21" i="67"/>
  <c r="G21" i="67"/>
  <c r="F21" i="67"/>
  <c r="E21" i="67"/>
  <c r="D21" i="67"/>
  <c r="N15" i="67"/>
  <c r="M15" i="67"/>
  <c r="L15" i="67"/>
  <c r="K15" i="67"/>
  <c r="J15" i="67"/>
  <c r="I15" i="67"/>
  <c r="G15" i="67"/>
  <c r="F15" i="67"/>
  <c r="E15" i="67"/>
  <c r="D15" i="67"/>
  <c r="N21" i="68"/>
  <c r="M21" i="68"/>
  <c r="L21" i="68"/>
  <c r="K21" i="68"/>
  <c r="J21" i="68"/>
  <c r="I21" i="68"/>
  <c r="G21" i="68"/>
  <c r="F21" i="68"/>
  <c r="E21" i="68"/>
  <c r="D21" i="68"/>
  <c r="N15" i="68"/>
  <c r="M15" i="68"/>
  <c r="L15" i="68"/>
  <c r="K15" i="68"/>
  <c r="J15" i="68"/>
  <c r="I15" i="68"/>
  <c r="G15" i="68"/>
  <c r="F15" i="68"/>
  <c r="E15" i="68"/>
  <c r="N21" i="69"/>
  <c r="M21" i="69"/>
  <c r="L21" i="69"/>
  <c r="K21" i="69"/>
  <c r="J21" i="69"/>
  <c r="I21" i="69"/>
  <c r="G21" i="69"/>
  <c r="F21" i="69"/>
  <c r="E21" i="69"/>
  <c r="D21" i="69"/>
  <c r="N15" i="69"/>
  <c r="M15" i="69"/>
  <c r="L15" i="69"/>
  <c r="K15" i="69"/>
  <c r="J15" i="69"/>
  <c r="I15" i="69"/>
  <c r="G15" i="69"/>
  <c r="F15" i="69"/>
  <c r="E15" i="69"/>
  <c r="D15" i="69"/>
  <c r="N21" i="70"/>
  <c r="M21" i="70"/>
  <c r="L21" i="70"/>
  <c r="G21" i="70"/>
  <c r="F21" i="70"/>
  <c r="E21" i="70"/>
  <c r="D21" i="70"/>
  <c r="N15" i="70"/>
  <c r="M15" i="70"/>
  <c r="L15" i="70"/>
  <c r="K15" i="70"/>
  <c r="J15" i="70"/>
  <c r="I15" i="70"/>
  <c r="G15" i="70"/>
  <c r="F15" i="70"/>
  <c r="E15" i="70"/>
  <c r="D15" i="70"/>
  <c r="N21" i="71"/>
  <c r="M21" i="71"/>
  <c r="L21" i="71"/>
  <c r="K21" i="71"/>
  <c r="J21" i="71"/>
  <c r="I21" i="71"/>
  <c r="G21" i="71"/>
  <c r="F21" i="71"/>
  <c r="E21" i="71"/>
  <c r="D21" i="71"/>
  <c r="N15" i="71"/>
  <c r="M15" i="71"/>
  <c r="L15" i="71"/>
  <c r="K15" i="71"/>
  <c r="J15" i="71"/>
  <c r="I15" i="71"/>
  <c r="G15" i="71"/>
  <c r="F15" i="71"/>
  <c r="E15" i="71"/>
  <c r="D15" i="71"/>
  <c r="N21" i="72"/>
  <c r="M21" i="72"/>
  <c r="L21" i="72"/>
  <c r="K21" i="72"/>
  <c r="J21" i="72"/>
  <c r="I21" i="72"/>
  <c r="G21" i="72"/>
  <c r="F21" i="72"/>
  <c r="E21" i="72"/>
  <c r="D21" i="72"/>
  <c r="N15" i="72"/>
  <c r="M15" i="72"/>
  <c r="L15" i="72"/>
  <c r="K15" i="72"/>
  <c r="J15" i="72"/>
  <c r="I15" i="72"/>
  <c r="G15" i="72"/>
  <c r="F15" i="72"/>
  <c r="E15" i="72"/>
  <c r="D15" i="72"/>
  <c r="N21" i="73"/>
  <c r="M21" i="73"/>
  <c r="L21" i="73"/>
  <c r="K21" i="73"/>
  <c r="J21" i="73"/>
  <c r="I21" i="73"/>
  <c r="G21" i="73"/>
  <c r="F21" i="73"/>
  <c r="E21" i="73"/>
  <c r="D21" i="73"/>
  <c r="N15" i="73"/>
  <c r="M15" i="73"/>
  <c r="L15" i="73"/>
  <c r="K15" i="73"/>
  <c r="J15" i="73"/>
  <c r="I15" i="73"/>
  <c r="G15" i="73"/>
  <c r="F15" i="73"/>
  <c r="E15" i="73"/>
  <c r="D15" i="73"/>
  <c r="N21" i="74"/>
  <c r="M21" i="74"/>
  <c r="L21" i="74"/>
  <c r="K21" i="74"/>
  <c r="J21" i="74"/>
  <c r="I21" i="74"/>
  <c r="G21" i="74"/>
  <c r="F21" i="74"/>
  <c r="E21" i="74"/>
  <c r="D21" i="74"/>
  <c r="N15" i="74"/>
  <c r="M15" i="74"/>
  <c r="L15" i="74"/>
  <c r="K15" i="74"/>
  <c r="J15" i="74"/>
  <c r="I15" i="74"/>
  <c r="G15" i="74"/>
  <c r="F15" i="74"/>
  <c r="E15" i="74"/>
  <c r="D15" i="74"/>
  <c r="N21" i="75"/>
  <c r="M21" i="75"/>
  <c r="L21" i="75"/>
  <c r="K21" i="75"/>
  <c r="J21" i="75"/>
  <c r="I21" i="75"/>
  <c r="G21" i="75"/>
  <c r="F21" i="75"/>
  <c r="E21" i="75"/>
  <c r="D21" i="75"/>
  <c r="N15" i="75"/>
  <c r="M15" i="75"/>
  <c r="L15" i="75"/>
  <c r="K15" i="75"/>
  <c r="J15" i="75"/>
  <c r="I15" i="75"/>
  <c r="G15" i="75"/>
  <c r="F15" i="75"/>
  <c r="E15" i="75"/>
  <c r="D15" i="75"/>
  <c r="N21" i="76"/>
  <c r="M21" i="76"/>
  <c r="L21" i="76"/>
  <c r="K21" i="76"/>
  <c r="J21" i="76"/>
  <c r="I21" i="76"/>
  <c r="G21" i="76"/>
  <c r="F21" i="76"/>
  <c r="E21" i="76"/>
  <c r="D21" i="76"/>
  <c r="N15" i="76"/>
  <c r="M15" i="76"/>
  <c r="L15" i="76"/>
  <c r="K15" i="76"/>
  <c r="J15" i="76"/>
  <c r="I15" i="76"/>
  <c r="G15" i="76"/>
  <c r="F15" i="76"/>
  <c r="E15" i="76"/>
  <c r="D15" i="76"/>
  <c r="N21" i="77"/>
  <c r="M21" i="77"/>
  <c r="L21" i="77"/>
  <c r="K21" i="77"/>
  <c r="J21" i="77"/>
  <c r="I21" i="77"/>
  <c r="G21" i="77"/>
  <c r="F21" i="77"/>
  <c r="E21" i="77"/>
  <c r="D21" i="77"/>
  <c r="N15" i="77"/>
  <c r="M15" i="77"/>
  <c r="L15" i="77"/>
  <c r="K15" i="77"/>
  <c r="J15" i="77"/>
  <c r="I15" i="77"/>
  <c r="G15" i="77"/>
  <c r="F15" i="77"/>
  <c r="E15" i="77"/>
  <c r="D15" i="77"/>
  <c r="N21" i="78"/>
  <c r="M21" i="78"/>
  <c r="L21" i="78"/>
  <c r="K21" i="78"/>
  <c r="J21" i="78"/>
  <c r="I21" i="78"/>
  <c r="G21" i="78"/>
  <c r="F21" i="78"/>
  <c r="E21" i="78"/>
  <c r="D21" i="78"/>
  <c r="N15" i="78"/>
  <c r="M15" i="78"/>
  <c r="L15" i="78"/>
  <c r="K15" i="78"/>
  <c r="J15" i="78"/>
  <c r="I15" i="78"/>
  <c r="G15" i="78"/>
  <c r="F15" i="78"/>
  <c r="E15" i="78"/>
  <c r="D15" i="78"/>
  <c r="N21" i="79"/>
  <c r="M21" i="79"/>
  <c r="L21" i="79"/>
  <c r="K21" i="79"/>
  <c r="J21" i="79"/>
  <c r="I21" i="79"/>
  <c r="G21" i="79"/>
  <c r="F21" i="79"/>
  <c r="E21" i="79"/>
  <c r="D21" i="79"/>
  <c r="N15" i="79"/>
  <c r="M15" i="79"/>
  <c r="L15" i="79"/>
  <c r="K15" i="79"/>
  <c r="J15" i="79"/>
  <c r="I15" i="79"/>
  <c r="G15" i="79"/>
  <c r="F15" i="79"/>
  <c r="E15" i="79"/>
  <c r="D15" i="79"/>
  <c r="N21" i="80"/>
  <c r="M21" i="80"/>
  <c r="L21" i="80"/>
  <c r="K21" i="80"/>
  <c r="J21" i="80"/>
  <c r="I21" i="80"/>
  <c r="G21" i="80"/>
  <c r="F21" i="80"/>
  <c r="E21" i="80"/>
  <c r="D21" i="80"/>
  <c r="N15" i="80"/>
  <c r="M15" i="80"/>
  <c r="L15" i="80"/>
  <c r="K15" i="80"/>
  <c r="J15" i="80"/>
  <c r="I15" i="80"/>
  <c r="G15" i="80"/>
  <c r="F15" i="80"/>
  <c r="E15" i="80"/>
  <c r="D15" i="80"/>
  <c r="N21" i="81"/>
  <c r="M21" i="81"/>
  <c r="L21" i="81"/>
  <c r="K21" i="81"/>
  <c r="J21" i="81"/>
  <c r="I21" i="81"/>
  <c r="G21" i="81"/>
  <c r="F21" i="81"/>
  <c r="E21" i="81"/>
  <c r="D21" i="81"/>
  <c r="N15" i="81"/>
  <c r="M15" i="81"/>
  <c r="L15" i="81"/>
  <c r="K15" i="81"/>
  <c r="J15" i="81"/>
  <c r="I15" i="81"/>
  <c r="G15" i="81"/>
  <c r="F15" i="81"/>
  <c r="E15" i="81"/>
  <c r="D15" i="81"/>
  <c r="N21" i="82"/>
  <c r="M21" i="82"/>
  <c r="L21" i="82"/>
  <c r="K21" i="82"/>
  <c r="J21" i="82"/>
  <c r="I21" i="82"/>
  <c r="G21" i="82"/>
  <c r="F21" i="82"/>
  <c r="E21" i="82"/>
  <c r="D21" i="82"/>
  <c r="N15" i="82"/>
  <c r="M15" i="82"/>
  <c r="L15" i="82"/>
  <c r="K15" i="82"/>
  <c r="J15" i="82"/>
  <c r="I15" i="82"/>
  <c r="G15" i="82"/>
  <c r="F15" i="82"/>
  <c r="E15" i="82"/>
  <c r="D15" i="82"/>
  <c r="N21" i="83"/>
  <c r="M21" i="83"/>
  <c r="L21" i="83"/>
  <c r="K21" i="83"/>
  <c r="J21" i="83"/>
  <c r="I21" i="83"/>
  <c r="G21" i="83"/>
  <c r="F21" i="83"/>
  <c r="E21" i="83"/>
  <c r="D21" i="83"/>
  <c r="N15" i="83"/>
  <c r="M15" i="83"/>
  <c r="L15" i="83"/>
  <c r="K15" i="83"/>
  <c r="J15" i="83"/>
  <c r="I15" i="83"/>
  <c r="G15" i="83"/>
  <c r="F15" i="83"/>
  <c r="E15" i="83"/>
  <c r="D15" i="83"/>
  <c r="N21" i="84"/>
  <c r="M21" i="84"/>
  <c r="L21" i="84"/>
  <c r="K21" i="84"/>
  <c r="J21" i="84"/>
  <c r="I21" i="84"/>
  <c r="G21" i="84"/>
  <c r="F21" i="84"/>
  <c r="E21" i="84"/>
  <c r="D21" i="84"/>
  <c r="N15" i="84"/>
  <c r="M15" i="84"/>
  <c r="L15" i="84"/>
  <c r="K15" i="84"/>
  <c r="J15" i="84"/>
  <c r="I15" i="84"/>
  <c r="G15" i="84"/>
  <c r="F15" i="84"/>
  <c r="E15" i="84"/>
  <c r="D15" i="84"/>
  <c r="N21" i="4"/>
  <c r="M21" i="4"/>
  <c r="L21" i="4"/>
  <c r="K21" i="4"/>
  <c r="J21" i="4"/>
  <c r="I21" i="4"/>
  <c r="G21" i="4"/>
  <c r="F21" i="4"/>
  <c r="E21" i="4"/>
  <c r="D21" i="4"/>
  <c r="N15" i="4"/>
  <c r="M15" i="4"/>
  <c r="L15" i="4"/>
  <c r="K15" i="4"/>
  <c r="J15" i="4"/>
  <c r="I15" i="4"/>
  <c r="G15" i="4"/>
  <c r="F15" i="4"/>
  <c r="E15" i="4"/>
  <c r="D15" i="4"/>
  <c r="L8" i="78" l="1"/>
  <c r="I8" i="78"/>
  <c r="M8" i="78"/>
  <c r="J8" i="78"/>
  <c r="K8" i="78"/>
  <c r="E8" i="84"/>
  <c r="D15" i="1" l="1"/>
  <c r="I15" i="1"/>
  <c r="J15" i="1"/>
  <c r="K15" i="1"/>
  <c r="L15" i="1"/>
  <c r="M15" i="1"/>
  <c r="C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9" i="2"/>
  <c r="C18" i="2"/>
  <c r="C17" i="2"/>
  <c r="C14" i="2"/>
  <c r="C13" i="2"/>
  <c r="C12" i="2"/>
  <c r="C11" i="2"/>
  <c r="C27" i="1"/>
  <c r="K8" i="76"/>
  <c r="G8" i="76"/>
  <c r="F8" i="76"/>
  <c r="D8" i="75"/>
  <c r="N8" i="75"/>
  <c r="J8" i="75"/>
  <c r="F8" i="75"/>
  <c r="E8" i="75"/>
  <c r="L8" i="75"/>
  <c r="K8" i="75"/>
  <c r="G8" i="75"/>
  <c r="E8" i="76" l="1"/>
  <c r="D8" i="76"/>
  <c r="J8" i="76"/>
  <c r="N8" i="76"/>
  <c r="I8" i="75"/>
  <c r="M8" i="75"/>
  <c r="L8" i="76"/>
  <c r="I8" i="76"/>
  <c r="M8" i="76"/>
  <c r="N21" i="2"/>
  <c r="M21" i="2"/>
  <c r="L21" i="2"/>
  <c r="K21" i="2"/>
  <c r="J21" i="2"/>
  <c r="I21" i="2"/>
  <c r="G21" i="2"/>
  <c r="F21" i="2"/>
  <c r="E21" i="2"/>
  <c r="D21" i="2"/>
  <c r="B21" i="2"/>
  <c r="C21" i="2" s="1"/>
  <c r="N15" i="2"/>
  <c r="M15" i="2"/>
  <c r="L15" i="2"/>
  <c r="K15" i="2"/>
  <c r="J15" i="2"/>
  <c r="I15" i="2"/>
  <c r="G15" i="2"/>
  <c r="F15" i="2"/>
  <c r="E15" i="2"/>
  <c r="D15" i="2"/>
  <c r="B15" i="2"/>
  <c r="C15" i="2" s="1"/>
  <c r="M8" i="4"/>
  <c r="I8" i="4"/>
  <c r="L8" i="4"/>
  <c r="G8" i="4"/>
  <c r="D8" i="4"/>
  <c r="K8" i="4"/>
  <c r="F8" i="4"/>
  <c r="K8" i="2" l="1"/>
  <c r="L8" i="2"/>
  <c r="D8" i="2"/>
  <c r="E8" i="2"/>
  <c r="J8" i="2"/>
  <c r="N8" i="2"/>
  <c r="F8" i="2"/>
  <c r="G8" i="2"/>
  <c r="M8" i="2"/>
  <c r="E8" i="4"/>
  <c r="J8" i="4"/>
  <c r="N8" i="4"/>
  <c r="B8" i="2"/>
  <c r="C8" i="2" s="1"/>
  <c r="I8" i="2"/>
  <c r="M8" i="3" l="1"/>
  <c r="L8" i="3"/>
  <c r="K8" i="3"/>
  <c r="J8" i="3"/>
  <c r="N8" i="6"/>
  <c r="J8" i="6"/>
  <c r="I8" i="6"/>
  <c r="M8" i="7"/>
  <c r="L8" i="7"/>
  <c r="K8" i="7"/>
  <c r="M8" i="8"/>
  <c r="L8" i="8"/>
  <c r="K8" i="8"/>
  <c r="I8" i="8"/>
  <c r="M8" i="9"/>
  <c r="L8" i="9"/>
  <c r="K8" i="9"/>
  <c r="J8" i="9"/>
  <c r="I8" i="9"/>
  <c r="M8" i="10"/>
  <c r="L8" i="10"/>
  <c r="J8" i="10"/>
  <c r="I8" i="10"/>
  <c r="M8" i="11"/>
  <c r="K8" i="11"/>
  <c r="J8" i="11"/>
  <c r="L8" i="12"/>
  <c r="K8" i="12"/>
  <c r="L8" i="13"/>
  <c r="K8" i="13"/>
  <c r="J8" i="13"/>
  <c r="I8" i="13"/>
  <c r="K8" i="14"/>
  <c r="J8" i="14"/>
  <c r="I8" i="14"/>
  <c r="N8" i="15"/>
  <c r="L8" i="15"/>
  <c r="K8" i="15"/>
  <c r="J8" i="15"/>
  <c r="M8" i="16"/>
  <c r="L8" i="16"/>
  <c r="M8" i="17"/>
  <c r="L8" i="17"/>
  <c r="K8" i="17"/>
  <c r="J8" i="17"/>
  <c r="N8" i="18"/>
  <c r="L8" i="18"/>
  <c r="K8" i="18"/>
  <c r="J8" i="18"/>
  <c r="M8" i="19"/>
  <c r="K8" i="19"/>
  <c r="I8" i="19"/>
  <c r="M8" i="20"/>
  <c r="L8" i="20"/>
  <c r="K8" i="20"/>
  <c r="J8" i="20"/>
  <c r="I8" i="20"/>
  <c r="L8" i="21"/>
  <c r="I8" i="21"/>
  <c r="M8" i="22"/>
  <c r="L8" i="22"/>
  <c r="K8" i="22"/>
  <c r="I8" i="22"/>
  <c r="L8" i="23"/>
  <c r="K8" i="23"/>
  <c r="J8" i="23"/>
  <c r="I8" i="23"/>
  <c r="M8" i="24"/>
  <c r="L8" i="24"/>
  <c r="K8" i="24"/>
  <c r="I8" i="24"/>
  <c r="N8" i="25"/>
  <c r="M8" i="25"/>
  <c r="L8" i="25"/>
  <c r="J8" i="25"/>
  <c r="L8" i="26"/>
  <c r="K8" i="26"/>
  <c r="M8" i="27"/>
  <c r="I8" i="27"/>
  <c r="M8" i="28"/>
  <c r="L8" i="28"/>
  <c r="J8" i="28"/>
  <c r="I8" i="28"/>
  <c r="N8" i="29"/>
  <c r="M8" i="29"/>
  <c r="L8" i="29"/>
  <c r="K8" i="29"/>
  <c r="L8" i="32"/>
  <c r="K8" i="32"/>
  <c r="M8" i="33"/>
  <c r="K8" i="33"/>
  <c r="L8" i="34"/>
  <c r="J8" i="34"/>
  <c r="I8" i="34"/>
  <c r="K8" i="35"/>
  <c r="J8" i="35"/>
  <c r="M8" i="36"/>
  <c r="L8" i="36"/>
  <c r="K8" i="36"/>
  <c r="J8" i="36"/>
  <c r="I8" i="36"/>
  <c r="L8" i="37"/>
  <c r="K8" i="37"/>
  <c r="K8" i="38"/>
  <c r="I8" i="38"/>
  <c r="M8" i="39"/>
  <c r="L8" i="39"/>
  <c r="K8" i="39"/>
  <c r="J8" i="39"/>
  <c r="M8" i="40"/>
  <c r="L8" i="40"/>
  <c r="K8" i="40"/>
  <c r="M8" i="41"/>
  <c r="L8" i="41"/>
  <c r="K8" i="41"/>
  <c r="J8" i="41"/>
  <c r="I8" i="41"/>
  <c r="K8" i="42"/>
  <c r="J8" i="42"/>
  <c r="M8" i="44"/>
  <c r="K8" i="44"/>
  <c r="J8" i="44"/>
  <c r="I8" i="44"/>
  <c r="L8" i="45"/>
  <c r="M8" i="47"/>
  <c r="L8" i="47"/>
  <c r="K8" i="47"/>
  <c r="I8" i="47"/>
  <c r="M8" i="48"/>
  <c r="K8" i="48"/>
  <c r="M8" i="49"/>
  <c r="K8" i="49"/>
  <c r="J8" i="49"/>
  <c r="I8" i="49"/>
  <c r="L8" i="50"/>
  <c r="K8" i="50"/>
  <c r="J8" i="50"/>
  <c r="L8" i="51"/>
  <c r="K8" i="51"/>
  <c r="M8" i="52"/>
  <c r="L8" i="52"/>
  <c r="J8" i="52"/>
  <c r="I8" i="52"/>
  <c r="L8" i="53"/>
  <c r="L8" i="54"/>
  <c r="I8" i="54"/>
  <c r="M8" i="55"/>
  <c r="L8" i="55"/>
  <c r="J8" i="55"/>
  <c r="I8" i="55"/>
  <c r="L8" i="85"/>
  <c r="K8" i="85"/>
  <c r="J8" i="85"/>
  <c r="L8" i="56"/>
  <c r="K8" i="56"/>
  <c r="L8" i="57"/>
  <c r="K8" i="57"/>
  <c r="M8" i="59"/>
  <c r="L8" i="59"/>
  <c r="K8" i="59"/>
  <c r="M8" i="60"/>
  <c r="K8" i="60"/>
  <c r="I8" i="60"/>
  <c r="L8" i="61"/>
  <c r="K8" i="61"/>
  <c r="J8" i="61"/>
  <c r="M8" i="62"/>
  <c r="K8" i="62"/>
  <c r="I8" i="62"/>
  <c r="L8" i="63"/>
  <c r="K8" i="63"/>
  <c r="I8" i="63"/>
  <c r="L8" i="64"/>
  <c r="I8" i="64"/>
  <c r="M8" i="65"/>
  <c r="K8" i="65"/>
  <c r="I8" i="65"/>
  <c r="M8" i="66"/>
  <c r="K8" i="66"/>
  <c r="I8" i="66"/>
  <c r="M8" i="67"/>
  <c r="K8" i="67"/>
  <c r="J8" i="67"/>
  <c r="I8" i="67"/>
  <c r="M8" i="68"/>
  <c r="L8" i="68"/>
  <c r="K8" i="68"/>
  <c r="M8" i="69"/>
  <c r="L8" i="69"/>
  <c r="K8" i="69"/>
  <c r="J8" i="69"/>
  <c r="M8" i="70"/>
  <c r="L8" i="70"/>
  <c r="I8" i="70"/>
  <c r="K8" i="71"/>
  <c r="I8" i="71"/>
  <c r="M8" i="72"/>
  <c r="L8" i="72"/>
  <c r="K8" i="72"/>
  <c r="J8" i="72"/>
  <c r="I8" i="72"/>
  <c r="M8" i="73"/>
  <c r="L8" i="73"/>
  <c r="K8" i="73"/>
  <c r="J8" i="73"/>
  <c r="L8" i="74"/>
  <c r="K8" i="74"/>
  <c r="J8" i="74"/>
  <c r="M8" i="77"/>
  <c r="L8" i="77"/>
  <c r="K8" i="77"/>
  <c r="J8" i="77"/>
  <c r="I8" i="77"/>
  <c r="M8" i="79"/>
  <c r="L8" i="79"/>
  <c r="K8" i="79"/>
  <c r="I8" i="79"/>
  <c r="L8" i="80"/>
  <c r="K8" i="80"/>
  <c r="J8" i="80"/>
  <c r="I8" i="80"/>
  <c r="M8" i="81"/>
  <c r="L8" i="81"/>
  <c r="K8" i="81"/>
  <c r="L8" i="82"/>
  <c r="K8" i="82"/>
  <c r="J8" i="82"/>
  <c r="L8" i="83"/>
  <c r="J8" i="83"/>
  <c r="L8" i="84"/>
  <c r="K8" i="84"/>
  <c r="J8" i="84"/>
  <c r="N15" i="1"/>
  <c r="N21" i="1"/>
  <c r="M21" i="1"/>
  <c r="M8" i="1" s="1"/>
  <c r="L21" i="1"/>
  <c r="L8" i="1" s="1"/>
  <c r="K21" i="1"/>
  <c r="K8" i="1" s="1"/>
  <c r="J21" i="1"/>
  <c r="J8" i="1" s="1"/>
  <c r="I21" i="1"/>
  <c r="I8" i="1" s="1"/>
  <c r="N8" i="44"/>
  <c r="G8" i="44"/>
  <c r="D8" i="44"/>
  <c r="G21" i="1"/>
  <c r="G8" i="1" s="1"/>
  <c r="F21" i="1"/>
  <c r="F8" i="1" s="1"/>
  <c r="E21" i="1"/>
  <c r="E8" i="1" s="1"/>
  <c r="D21" i="1"/>
  <c r="D8" i="1" s="1"/>
  <c r="N8" i="3"/>
  <c r="E8" i="3"/>
  <c r="D8" i="3"/>
  <c r="G8" i="6"/>
  <c r="D8" i="6"/>
  <c r="F8" i="7"/>
  <c r="D8" i="7"/>
  <c r="N8" i="8"/>
  <c r="G8" i="8"/>
  <c r="D8" i="8"/>
  <c r="N8" i="9"/>
  <c r="F8" i="9"/>
  <c r="E8" i="9"/>
  <c r="N8" i="10"/>
  <c r="G8" i="10"/>
  <c r="E8" i="10"/>
  <c r="D8" i="10"/>
  <c r="N8" i="11"/>
  <c r="E8" i="11"/>
  <c r="D8" i="11"/>
  <c r="G8" i="12"/>
  <c r="E8" i="12"/>
  <c r="N8" i="13"/>
  <c r="G8" i="13"/>
  <c r="F8" i="13"/>
  <c r="E8" i="13"/>
  <c r="N8" i="14"/>
  <c r="E8" i="14"/>
  <c r="F8" i="15"/>
  <c r="E8" i="15"/>
  <c r="F8" i="16"/>
  <c r="E8" i="16"/>
  <c r="N8" i="17"/>
  <c r="G8" i="17"/>
  <c r="D8" i="17"/>
  <c r="F8" i="18"/>
  <c r="D8" i="18"/>
  <c r="F8" i="19"/>
  <c r="E8" i="19"/>
  <c r="N8" i="20"/>
  <c r="N8" i="21"/>
  <c r="F8" i="21"/>
  <c r="E8" i="21"/>
  <c r="D8" i="21"/>
  <c r="N8" i="22"/>
  <c r="G8" i="22"/>
  <c r="E8" i="22"/>
  <c r="D8" i="22"/>
  <c r="N8" i="23"/>
  <c r="G8" i="23"/>
  <c r="E8" i="23"/>
  <c r="N8" i="24"/>
  <c r="F8" i="24"/>
  <c r="E8" i="24"/>
  <c r="G8" i="25"/>
  <c r="E8" i="25"/>
  <c r="G8" i="26"/>
  <c r="F8" i="26"/>
  <c r="E8" i="27"/>
  <c r="D8" i="27"/>
  <c r="F8" i="28"/>
  <c r="G8" i="29"/>
  <c r="E8" i="29"/>
  <c r="D8" i="29"/>
  <c r="M8" i="30"/>
  <c r="K8" i="30"/>
  <c r="I8" i="30"/>
  <c r="F8" i="30"/>
  <c r="D8" i="30"/>
  <c r="M8" i="31"/>
  <c r="L8" i="31"/>
  <c r="K8" i="31"/>
  <c r="I8" i="31"/>
  <c r="G8" i="31"/>
  <c r="F8" i="31"/>
  <c r="D8" i="31"/>
  <c r="N8" i="32"/>
  <c r="G8" i="32"/>
  <c r="E8" i="32"/>
  <c r="N8" i="33"/>
  <c r="F8" i="33"/>
  <c r="D8" i="33"/>
  <c r="N8" i="34"/>
  <c r="E8" i="34"/>
  <c r="D8" i="34"/>
  <c r="F8" i="35"/>
  <c r="E8" i="35"/>
  <c r="G8" i="36"/>
  <c r="F8" i="36"/>
  <c r="N8" i="37"/>
  <c r="F8" i="37"/>
  <c r="E8" i="37"/>
  <c r="N8" i="38"/>
  <c r="G8" i="38"/>
  <c r="F8" i="39"/>
  <c r="E8" i="39"/>
  <c r="G8" i="40"/>
  <c r="E8" i="40"/>
  <c r="N8" i="41"/>
  <c r="G8" i="41"/>
  <c r="E8" i="41"/>
  <c r="D8" i="41"/>
  <c r="N8" i="42"/>
  <c r="G8" i="42"/>
  <c r="E8" i="42"/>
  <c r="N8" i="43"/>
  <c r="L8" i="43"/>
  <c r="K8" i="43"/>
  <c r="J8" i="43"/>
  <c r="G8" i="43"/>
  <c r="F8" i="43"/>
  <c r="E8" i="43"/>
  <c r="G8" i="45"/>
  <c r="F8" i="45"/>
  <c r="N8" i="46"/>
  <c r="L8" i="46"/>
  <c r="K8" i="46"/>
  <c r="J8" i="46"/>
  <c r="G8" i="46"/>
  <c r="F8" i="46"/>
  <c r="E8" i="46"/>
  <c r="G8" i="47"/>
  <c r="E8" i="47"/>
  <c r="N8" i="48"/>
  <c r="G8" i="48"/>
  <c r="E8" i="48"/>
  <c r="D8" i="48"/>
  <c r="F8" i="49"/>
  <c r="E8" i="49"/>
  <c r="N8" i="50"/>
  <c r="E8" i="50"/>
  <c r="N8" i="51"/>
  <c r="G8" i="51"/>
  <c r="D8" i="51"/>
  <c r="F8" i="52"/>
  <c r="E8" i="52"/>
  <c r="F8" i="53"/>
  <c r="E8" i="53"/>
  <c r="N8" i="54"/>
  <c r="G8" i="54"/>
  <c r="F8" i="54"/>
  <c r="N8" i="55"/>
  <c r="E8" i="55"/>
  <c r="D8" i="55"/>
  <c r="G8" i="85"/>
  <c r="F8" i="85"/>
  <c r="N8" i="56"/>
  <c r="G8" i="56"/>
  <c r="F8" i="56"/>
  <c r="D8" i="56"/>
  <c r="N8" i="57"/>
  <c r="G8" i="57"/>
  <c r="E8" i="57"/>
  <c r="M8" i="58"/>
  <c r="L8" i="58"/>
  <c r="K8" i="58"/>
  <c r="J8" i="58"/>
  <c r="I8" i="58"/>
  <c r="G8" i="58"/>
  <c r="F8" i="58"/>
  <c r="D8" i="58"/>
  <c r="G8" i="59"/>
  <c r="F8" i="59"/>
  <c r="N8" i="60"/>
  <c r="E8" i="60"/>
  <c r="D8" i="60"/>
  <c r="N8" i="61"/>
  <c r="F8" i="61"/>
  <c r="E8" i="61"/>
  <c r="D8" i="61"/>
  <c r="G8" i="62"/>
  <c r="F8" i="62"/>
  <c r="E8" i="62"/>
  <c r="N8" i="63"/>
  <c r="E8" i="63"/>
  <c r="D8" i="63"/>
  <c r="N8" i="64"/>
  <c r="G8" i="64"/>
  <c r="F8" i="64"/>
  <c r="N8" i="65"/>
  <c r="E8" i="65"/>
  <c r="D8" i="65"/>
  <c r="N8" i="66"/>
  <c r="F8" i="67"/>
  <c r="E8" i="67"/>
  <c r="N8" i="68"/>
  <c r="G8" i="68"/>
  <c r="E8" i="68"/>
  <c r="D8" i="68"/>
  <c r="N8" i="69"/>
  <c r="G8" i="69"/>
  <c r="E8" i="69"/>
  <c r="D8" i="69"/>
  <c r="G8" i="70"/>
  <c r="E8" i="70"/>
  <c r="N8" i="71"/>
  <c r="F8" i="71"/>
  <c r="E8" i="71"/>
  <c r="N8" i="72"/>
  <c r="F8" i="72"/>
  <c r="E8" i="72"/>
  <c r="D8" i="72"/>
  <c r="N8" i="73"/>
  <c r="F8" i="73"/>
  <c r="E8" i="73"/>
  <c r="N8" i="74"/>
  <c r="G8" i="74"/>
  <c r="D8" i="74"/>
  <c r="N8" i="77"/>
  <c r="F8" i="77"/>
  <c r="D8" i="77"/>
  <c r="G8" i="78"/>
  <c r="E8" i="78"/>
  <c r="N8" i="79"/>
  <c r="G8" i="79"/>
  <c r="F8" i="79"/>
  <c r="E8" i="79"/>
  <c r="N8" i="80"/>
  <c r="G8" i="80"/>
  <c r="F8" i="80"/>
  <c r="E8" i="80"/>
  <c r="N8" i="81"/>
  <c r="G8" i="81"/>
  <c r="E8" i="81"/>
  <c r="D8" i="81"/>
  <c r="N8" i="82"/>
  <c r="G8" i="82"/>
  <c r="E8" i="82"/>
  <c r="D8" i="82"/>
  <c r="N8" i="83"/>
  <c r="G8" i="83"/>
  <c r="F8" i="83"/>
  <c r="E8" i="83"/>
  <c r="N8" i="84"/>
  <c r="D8" i="84"/>
  <c r="N8" i="1" l="1"/>
  <c r="G8" i="3"/>
  <c r="I8" i="3"/>
  <c r="F8" i="3"/>
  <c r="F8" i="6"/>
  <c r="M8" i="6"/>
  <c r="L8" i="6"/>
  <c r="E8" i="7"/>
  <c r="N8" i="7"/>
  <c r="G8" i="7"/>
  <c r="E8" i="8"/>
  <c r="F8" i="8"/>
  <c r="G8" i="9"/>
  <c r="F8" i="10"/>
  <c r="D8" i="12"/>
  <c r="N8" i="12"/>
  <c r="J8" i="12"/>
  <c r="M8" i="12"/>
  <c r="D8" i="13"/>
  <c r="M8" i="13"/>
  <c r="F8" i="14"/>
  <c r="L8" i="14"/>
  <c r="M8" i="14"/>
  <c r="G8" i="15"/>
  <c r="M8" i="15"/>
  <c r="D8" i="16"/>
  <c r="N8" i="16"/>
  <c r="I8" i="16"/>
  <c r="K8" i="16"/>
  <c r="G8" i="16"/>
  <c r="E8" i="17"/>
  <c r="F8" i="17"/>
  <c r="E8" i="18"/>
  <c r="G8" i="18"/>
  <c r="M8" i="18"/>
  <c r="L8" i="19"/>
  <c r="D8" i="19"/>
  <c r="N8" i="19"/>
  <c r="E8" i="20"/>
  <c r="F8" i="20"/>
  <c r="K8" i="21"/>
  <c r="G8" i="21"/>
  <c r="F8" i="22"/>
  <c r="F8" i="23"/>
  <c r="D8" i="24"/>
  <c r="J8" i="24"/>
  <c r="G8" i="24"/>
  <c r="D8" i="26"/>
  <c r="E8" i="26"/>
  <c r="F8" i="27"/>
  <c r="J8" i="27"/>
  <c r="G8" i="28"/>
  <c r="N8" i="28"/>
  <c r="K8" i="28"/>
  <c r="F8" i="29"/>
  <c r="I8" i="29"/>
  <c r="E8" i="30"/>
  <c r="J8" i="30"/>
  <c r="N8" i="30"/>
  <c r="G8" i="30"/>
  <c r="L8" i="30"/>
  <c r="E8" i="31"/>
  <c r="J8" i="31"/>
  <c r="N8" i="31"/>
  <c r="F8" i="32"/>
  <c r="G8" i="33"/>
  <c r="J8" i="33"/>
  <c r="F8" i="34"/>
  <c r="G8" i="34"/>
  <c r="D8" i="35"/>
  <c r="N8" i="35"/>
  <c r="J8" i="37"/>
  <c r="G8" i="37"/>
  <c r="J8" i="38"/>
  <c r="F8" i="38"/>
  <c r="I8" i="39"/>
  <c r="N8" i="39"/>
  <c r="D8" i="40"/>
  <c r="N8" i="40"/>
  <c r="F8" i="41"/>
  <c r="F8" i="42"/>
  <c r="D8" i="43"/>
  <c r="I8" i="43"/>
  <c r="M8" i="43"/>
  <c r="F8" i="44"/>
  <c r="L8" i="44"/>
  <c r="D8" i="45"/>
  <c r="N8" i="45"/>
  <c r="M8" i="45"/>
  <c r="E8" i="45"/>
  <c r="D8" i="46"/>
  <c r="I8" i="46"/>
  <c r="M8" i="46"/>
  <c r="D8" i="47"/>
  <c r="N8" i="47"/>
  <c r="F8" i="47"/>
  <c r="J8" i="47"/>
  <c r="I8" i="48"/>
  <c r="F8" i="48"/>
  <c r="J8" i="48"/>
  <c r="L8" i="48"/>
  <c r="D8" i="49"/>
  <c r="N8" i="49"/>
  <c r="L8" i="49"/>
  <c r="G8" i="50"/>
  <c r="I8" i="50"/>
  <c r="F8" i="50"/>
  <c r="E8" i="51"/>
  <c r="I8" i="51"/>
  <c r="F8" i="51"/>
  <c r="J8" i="51"/>
  <c r="N8" i="52"/>
  <c r="K8" i="52"/>
  <c r="D8" i="53"/>
  <c r="N8" i="53"/>
  <c r="I8" i="53"/>
  <c r="K8" i="53"/>
  <c r="M8" i="53"/>
  <c r="K8" i="54"/>
  <c r="M8" i="54"/>
  <c r="J8" i="54"/>
  <c r="F8" i="55"/>
  <c r="G8" i="55"/>
  <c r="E8" i="85"/>
  <c r="D8" i="85"/>
  <c r="N8" i="85"/>
  <c r="E8" i="56"/>
  <c r="I8" i="56"/>
  <c r="J8" i="56"/>
  <c r="I8" i="57"/>
  <c r="F8" i="57"/>
  <c r="E8" i="58"/>
  <c r="N8" i="58"/>
  <c r="E8" i="59"/>
  <c r="I8" i="59"/>
  <c r="D8" i="59"/>
  <c r="F8" i="60"/>
  <c r="L8" i="60"/>
  <c r="G8" i="60"/>
  <c r="N8" i="62"/>
  <c r="L8" i="62"/>
  <c r="J8" i="63"/>
  <c r="G8" i="63"/>
  <c r="M8" i="63"/>
  <c r="E8" i="64"/>
  <c r="K8" i="64"/>
  <c r="F8" i="65"/>
  <c r="L8" i="65"/>
  <c r="J8" i="65"/>
  <c r="G8" i="66"/>
  <c r="L8" i="66"/>
  <c r="F8" i="66"/>
  <c r="N8" i="67"/>
  <c r="L8" i="67"/>
  <c r="F8" i="68"/>
  <c r="I8" i="68"/>
  <c r="F8" i="69"/>
  <c r="I8" i="69"/>
  <c r="N8" i="70"/>
  <c r="K8" i="70"/>
  <c r="G8" i="72"/>
  <c r="G8" i="73"/>
  <c r="I8" i="73"/>
  <c r="E8" i="74"/>
  <c r="I8" i="74"/>
  <c r="F8" i="74"/>
  <c r="G8" i="77"/>
  <c r="E8" i="77"/>
  <c r="N8" i="78"/>
  <c r="D8" i="79"/>
  <c r="J8" i="79"/>
  <c r="D8" i="80"/>
  <c r="M8" i="80"/>
  <c r="F8" i="81"/>
  <c r="I8" i="81"/>
  <c r="J8" i="81"/>
  <c r="F8" i="82"/>
  <c r="I8" i="82"/>
  <c r="K8" i="83"/>
  <c r="M8" i="83"/>
  <c r="F8" i="84"/>
  <c r="I8" i="84"/>
  <c r="N8" i="26"/>
  <c r="N8" i="27"/>
  <c r="E8" i="36"/>
  <c r="N8" i="36"/>
  <c r="N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K8" i="6"/>
  <c r="I8" i="7"/>
  <c r="J8" i="7"/>
  <c r="J8" i="8"/>
  <c r="K8" i="10"/>
  <c r="I8" i="11"/>
  <c r="L8" i="11"/>
  <c r="I8" i="12"/>
  <c r="I8" i="15"/>
  <c r="J8" i="16"/>
  <c r="I8" i="17"/>
  <c r="I8" i="18"/>
  <c r="J8" i="19"/>
  <c r="M8" i="21"/>
  <c r="J8" i="21"/>
  <c r="J8" i="22"/>
  <c r="M8" i="23"/>
  <c r="I8" i="25"/>
  <c r="K8" i="25"/>
  <c r="I8" i="26"/>
  <c r="J8" i="26"/>
  <c r="M8" i="26"/>
  <c r="L8" i="27"/>
  <c r="K8" i="27"/>
  <c r="J8" i="29"/>
  <c r="I8" i="32"/>
  <c r="J8" i="32"/>
  <c r="M8" i="32"/>
  <c r="I8" i="33"/>
  <c r="L8" i="33"/>
  <c r="K8" i="34"/>
  <c r="M8" i="34"/>
  <c r="I8" i="35"/>
  <c r="L8" i="35"/>
  <c r="M8" i="35"/>
  <c r="M8" i="37"/>
  <c r="I8" i="37"/>
  <c r="M8" i="38"/>
  <c r="L8" i="38"/>
  <c r="I8" i="40"/>
  <c r="J8" i="40"/>
  <c r="M8" i="42"/>
  <c r="L8" i="42"/>
  <c r="I8" i="42"/>
  <c r="I8" i="45"/>
  <c r="K8" i="45"/>
  <c r="J8" i="45"/>
  <c r="M8" i="50"/>
  <c r="M8" i="51"/>
  <c r="J8" i="53"/>
  <c r="K8" i="55"/>
  <c r="I8" i="85"/>
  <c r="M8" i="85"/>
  <c r="M8" i="56"/>
  <c r="J8" i="57"/>
  <c r="M8" i="57"/>
  <c r="J8" i="59"/>
  <c r="J8" i="60"/>
  <c r="M8" i="61"/>
  <c r="I8" i="61"/>
  <c r="J8" i="62"/>
  <c r="J8" i="64"/>
  <c r="M8" i="64"/>
  <c r="J8" i="66"/>
  <c r="J8" i="68"/>
  <c r="J8" i="70"/>
  <c r="J8" i="71"/>
  <c r="L8" i="71"/>
  <c r="M8" i="71"/>
  <c r="M8" i="74"/>
  <c r="M8" i="82"/>
  <c r="I8" i="83"/>
  <c r="M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<sst xmlns="http://schemas.openxmlformats.org/spreadsheetml/2006/main" count="4788" uniqueCount="138">
  <si>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</si>
  <si>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</si>
  <si>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</si>
  <si>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</si>
  <si>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</si>
  <si>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</si>
  <si>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</si>
  <si>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</si>
  <si>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</si>
  <si>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</si>
  <si>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</si>
  <si>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</si>
  <si>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</si>
  <si>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</si>
  <si>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</si>
  <si>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</si>
  <si>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</si>
  <si>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</si>
  <si>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</si>
  <si>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</si>
  <si>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</si>
  <si>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</si>
  <si>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</si>
  <si>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</si>
  <si>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</si>
  <si>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</si>
  <si>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</si>
  <si>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</si>
  <si>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</si>
  <si>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</si>
  <si>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</si>
  <si>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</si>
  <si>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</si>
  <si>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</si>
  <si>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</si>
  <si>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</si>
  <si>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</si>
  <si>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</si>
  <si>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</si>
  <si>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</si>
  <si>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</si>
  <si>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</si>
  <si>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</si>
  <si>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</si>
  <si>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</si>
  <si>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</si>
  <si>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</si>
  <si>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</si>
  <si>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</si>
  <si>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10-12</t>
  </si>
  <si>
    <t>Alaska Native</t>
  </si>
  <si>
    <t>Age</t>
  </si>
  <si>
    <t>Alcona County, 2022</t>
  </si>
  <si>
    <t>Alger County, 2022</t>
  </si>
  <si>
    <t>Allegan County, 2022</t>
  </si>
  <si>
    <t>Alpena County, 2022</t>
  </si>
  <si>
    <t>Antrim County, 2022</t>
  </si>
  <si>
    <t>Arenac County, 2022</t>
  </si>
  <si>
    <t>Baraga County, 2022</t>
  </si>
  <si>
    <t>Barry County, 2022</t>
  </si>
  <si>
    <t>Bay County, 2022</t>
  </si>
  <si>
    <t>Benzie County, 2022</t>
  </si>
  <si>
    <t>Berrien County, 2022</t>
  </si>
  <si>
    <t>Branch County, 2022</t>
  </si>
  <si>
    <t>Calhoun County, 2022</t>
  </si>
  <si>
    <t>Cass County, 2022</t>
  </si>
  <si>
    <t>Charlevoix County, 2022</t>
  </si>
  <si>
    <t>Cheboygan County, 2022</t>
  </si>
  <si>
    <t>Chippewa County, 2022</t>
  </si>
  <si>
    <t>Clare County, 2022</t>
  </si>
  <si>
    <t>Clinton County, 2022</t>
  </si>
  <si>
    <t>Crawford County, 2022</t>
  </si>
  <si>
    <t>Delta County, 2022</t>
  </si>
  <si>
    <t>Dickinson County, 2022</t>
  </si>
  <si>
    <t>Eaton County, 2022</t>
  </si>
  <si>
    <t>Emmet County, 2022</t>
  </si>
  <si>
    <t>Genesee County, 2022</t>
  </si>
  <si>
    <t>Gladwin County, 2022</t>
  </si>
  <si>
    <t>Gogebic County, 2022</t>
  </si>
  <si>
    <t>Grand Traverse County, 2022</t>
  </si>
  <si>
    <t>Gratiot County, 2022</t>
  </si>
  <si>
    <t>Hillsdale County, 2022</t>
  </si>
  <si>
    <t>Houghton County, 2022</t>
  </si>
  <si>
    <t>Huron County, 2022</t>
  </si>
  <si>
    <t>Ingham County, 2022</t>
  </si>
  <si>
    <t>Ionia County, 2022</t>
  </si>
  <si>
    <t>Iosco County, 2022</t>
  </si>
  <si>
    <t>Iron County, 2022</t>
  </si>
  <si>
    <t>Isabella County, 2022</t>
  </si>
  <si>
    <t>Jackson County, 2022</t>
  </si>
  <si>
    <t>Kalamazoo County, 2022</t>
  </si>
  <si>
    <t>Kalkaska County, 2022</t>
  </si>
  <si>
    <t>Kent County, 2022</t>
  </si>
  <si>
    <t>Keweenaw County, 2022</t>
  </si>
  <si>
    <t>Lake County, 2022</t>
  </si>
  <si>
    <t>Lapeer County, 2022</t>
  </si>
  <si>
    <t>Leelanau County, 2022</t>
  </si>
  <si>
    <t>Lenawee County, 2022</t>
  </si>
  <si>
    <t>Livingston County, 2022</t>
  </si>
  <si>
    <t>Luce County, 2022</t>
  </si>
  <si>
    <t>Mackinac County, 2022</t>
  </si>
  <si>
    <t>Macomb County, 2022</t>
  </si>
  <si>
    <t>Manistee County, 2022</t>
  </si>
  <si>
    <t>Marquette County, 2022</t>
  </si>
  <si>
    <t>Mason County, 2022</t>
  </si>
  <si>
    <t>Mecosta County, 2022</t>
  </si>
  <si>
    <t>Menominee County, 2022</t>
  </si>
  <si>
    <t>Midland County, 2022</t>
  </si>
  <si>
    <t>Missaukee County, 2022</t>
  </si>
  <si>
    <t>Monroe County, 2022</t>
  </si>
  <si>
    <t>Montcalm County, 2022</t>
  </si>
  <si>
    <t>Montmorency County, 2022</t>
  </si>
  <si>
    <t>Muskegon County, 2022</t>
  </si>
  <si>
    <t>Newaygo County, 2022</t>
  </si>
  <si>
    <t>Oakland County, 2022</t>
  </si>
  <si>
    <t>Oceana County, 2022</t>
  </si>
  <si>
    <t>Ogemaw County, 2022</t>
  </si>
  <si>
    <t>Ontonagon County, 2022</t>
  </si>
  <si>
    <t>Osceola County, 2022</t>
  </si>
  <si>
    <t>Oscoda County, 2022</t>
  </si>
  <si>
    <t>Otsego County, 2022</t>
  </si>
  <si>
    <t>Ottawa County, 2022</t>
  </si>
  <si>
    <t>Presque Isle County, 2022</t>
  </si>
  <si>
    <t>Roscommon County, 2022</t>
  </si>
  <si>
    <t>Saginaw County, 2022</t>
  </si>
  <si>
    <t>Sanilac County, 2022</t>
  </si>
  <si>
    <t>Schoolcraft County, 2022</t>
  </si>
  <si>
    <t>Shiawassee County, 2022</t>
  </si>
  <si>
    <t>Tuscola County, 2022</t>
  </si>
  <si>
    <t>Van Buren County, 2022</t>
  </si>
  <si>
    <t>Washtenaw County, 2022</t>
  </si>
  <si>
    <t>Wayne County, 2022</t>
  </si>
  <si>
    <t>Wexford County, 2022</t>
  </si>
  <si>
    <t>Juvenile Population, ages 10-17:</t>
  </si>
  <si>
    <t>Source: Juvenile arrest data are from the Michigan State Police.  Population data are from Puzzanchera, C., Sladky, A. and Kang, W. (2021). "Easy Access to Juvenile Populations: 1990-2020." Online.  Accessed August 30, 2023.  Available: http://www.ojjdp.gov/ojstatbb/ezapop/.</t>
  </si>
  <si>
    <t>State of Michigan, 2022</t>
  </si>
  <si>
    <t>Saint Joseph County, 2022</t>
  </si>
  <si>
    <t>Saint Clair County,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</si>
</sst>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Alignment="1">
      <alignment vertical="top"/>
    </xf>
    <xf numFmtId="3" fontId="29" fillId="0" borderId="0" xfId="0" applyNumberFormat="1" applyFont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Border="1">
      <alignment vertical="top"/>
    </xf>
    <xf numFmtId="0" fontId="11" fillId="0" borderId="2" xfId="1" applyBorder="1">
      <alignment vertical="top"/>
    </xf>
    <xf numFmtId="0" fontId="11" fillId="0" borderId="12" xfId="1" applyBorder="1">
      <alignment vertical="top"/>
    </xf>
    <xf numFmtId="0" fontId="11" fillId="0" borderId="0" xfId="1">
      <alignment vertical="top"/>
    </xf>
    <xf numFmtId="1" fontId="29" fillId="0" borderId="4" xfId="0" applyNumberFormat="1" applyFont="1" applyBorder="1"/>
    <xf numFmtId="3" fontId="29" fillId="0" borderId="4" xfId="0" applyNumberFormat="1" applyFont="1" applyBorder="1"/>
    <xf numFmtId="2" fontId="29" fillId="0" borderId="0" xfId="0" applyNumberFormat="1" applyFont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3" fontId="29" fillId="0" borderId="0" xfId="0" applyNumberFormat="1" applyFont="1" applyAlignment="1">
      <alignment vertical="top"/>
    </xf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/>
    <xf numFmtId="2" fontId="7" fillId="0" borderId="0" xfId="0" applyNumberFormat="1" applyFont="1" applyAlignment="1">
      <alignment horizontal="center"/>
    </xf>
    <xf numFmtId="3" fontId="7" fillId="0" borderId="11" xfId="0" applyNumberFormat="1" applyFont="1" applyBorder="1"/>
    <xf numFmtId="0" fontId="7" fillId="0" borderId="1" xfId="0" applyFont="1" applyBorder="1" applyAlignment="1">
      <alignment horizontal="left" indent="2"/>
    </xf>
    <xf numFmtId="3" fontId="2" fillId="0" borderId="2" xfId="0" applyNumberFormat="1" applyFont="1" applyBorder="1"/>
    <xf numFmtId="3" fontId="7" fillId="0" borderId="2" xfId="0" applyNumberFormat="1" applyFont="1" applyBorder="1"/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0" fillId="0" borderId="0" xfId="0" applyNumberFormat="1" applyBorder="1" applyAlignment="1">
      <alignment vertical="top"/>
    </xf>
    <xf numFmtId="1" fontId="7" fillId="2" borderId="4" xfId="0" applyNumberFormat="1" applyFont="1" applyFill="1" applyBorder="1" applyAlignment="1">
      <alignment horizont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"/>
  <sheetViews>
    <sheetView topLeftCell="A13" zoomScaleNormal="100" workbookViewId="0">
      <selection activeCell="G11" sqref="G11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7.42578125" customWidth="1"/>
    <col min="9" max="9" width="8.85546875" bestFit="1" customWidth="1"/>
    <col min="10" max="10" width="7.42578125" bestFit="1" customWidth="1"/>
    <col min="11" max="11" width="11.85546875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22" s="1" customFormat="1" ht="12.75" customHeight="1" x14ac:dyDescent="0.2">
      <c r="A1" s="75" t="s">
        <v>135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22" s="3" customFormat="1" ht="11.2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2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22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22" s="4" customForma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  <c r="Q5"/>
      <c r="R5"/>
      <c r="S5"/>
      <c r="T5"/>
      <c r="U5"/>
      <c r="V5"/>
    </row>
    <row r="6" spans="1:22" s="4" customForma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  <c r="Q6"/>
      <c r="R6"/>
      <c r="S6"/>
      <c r="T6"/>
      <c r="U6"/>
      <c r="V6"/>
    </row>
    <row r="7" spans="1:22" s="4" customFormat="1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  <c r="Q7"/>
      <c r="R7"/>
      <c r="S7"/>
      <c r="T7"/>
      <c r="U7"/>
      <c r="V7"/>
    </row>
    <row r="8" spans="1:22" s="4" customFormat="1" x14ac:dyDescent="0.2">
      <c r="A8" s="15" t="s">
        <v>45</v>
      </c>
      <c r="B8" s="57">
        <f>(SUM(B23:B39))+B15+B21</f>
        <v>8571</v>
      </c>
      <c r="C8" s="58">
        <f>(B8/$B$40)*1000</f>
        <v>9.0989192976496316</v>
      </c>
      <c r="D8" s="57">
        <f>(SUM(D23:D39))+D15+D21</f>
        <v>2410</v>
      </c>
      <c r="E8" s="57">
        <f t="shared" ref="E8:N8" si="0">(SUM(E23:E39))+E15+E21</f>
        <v>841</v>
      </c>
      <c r="F8" s="57">
        <f t="shared" si="0"/>
        <v>2329</v>
      </c>
      <c r="G8" s="57">
        <f t="shared" si="0"/>
        <v>3535</v>
      </c>
      <c r="H8" s="57">
        <f t="shared" si="0"/>
        <v>1866</v>
      </c>
      <c r="I8" s="57">
        <f t="shared" si="0"/>
        <v>4418</v>
      </c>
      <c r="J8" s="57">
        <f t="shared" si="0"/>
        <v>3657</v>
      </c>
      <c r="K8" s="57">
        <f t="shared" si="0"/>
        <v>69</v>
      </c>
      <c r="L8" s="57">
        <f t="shared" si="0"/>
        <v>34</v>
      </c>
      <c r="M8" s="57">
        <f t="shared" si="0"/>
        <v>393</v>
      </c>
      <c r="N8" s="59">
        <f t="shared" si="0"/>
        <v>200</v>
      </c>
      <c r="Q8"/>
      <c r="R8"/>
      <c r="S8"/>
      <c r="T8"/>
      <c r="U8"/>
      <c r="V8"/>
    </row>
    <row r="9" spans="1:22" s="4" customFormat="1" x14ac:dyDescent="0.2">
      <c r="A9" s="15"/>
      <c r="B9" s="35"/>
      <c r="C9" s="48"/>
      <c r="D9" s="35"/>
      <c r="E9" s="35"/>
      <c r="F9" s="35"/>
      <c r="G9" s="35"/>
      <c r="H9" s="35"/>
      <c r="I9" s="35"/>
      <c r="J9" s="35"/>
      <c r="K9" s="35"/>
      <c r="L9" s="35"/>
      <c r="M9" s="35"/>
      <c r="N9" s="49"/>
      <c r="Q9"/>
      <c r="R9"/>
      <c r="S9"/>
      <c r="T9"/>
      <c r="U9"/>
      <c r="V9"/>
    </row>
    <row r="10" spans="1:22" s="2" customFormat="1" x14ac:dyDescent="0.2">
      <c r="A10" s="18" t="s">
        <v>14</v>
      </c>
      <c r="B10" s="46"/>
      <c r="C10" s="50"/>
      <c r="D10" s="47"/>
      <c r="E10" s="35"/>
      <c r="F10" s="35"/>
      <c r="G10" s="35"/>
      <c r="H10" s="35"/>
      <c r="I10" s="47"/>
      <c r="J10" s="47"/>
      <c r="K10" s="47"/>
      <c r="L10" s="47"/>
      <c r="M10" s="47"/>
      <c r="N10" s="51"/>
      <c r="Q10"/>
      <c r="R10"/>
      <c r="S10"/>
      <c r="T10"/>
      <c r="U10"/>
      <c r="V10"/>
    </row>
    <row r="11" spans="1:22" s="2" customFormat="1" x14ac:dyDescent="0.2">
      <c r="A11" s="21" t="s">
        <v>15</v>
      </c>
      <c r="B11" s="35">
        <f>SUM(E11:H11)</f>
        <v>611</v>
      </c>
      <c r="C11" s="48">
        <f>(B11/$B$40)*1000</f>
        <v>0.64863372895390559</v>
      </c>
      <c r="D11" s="52">
        <f>SUM(Alcona:Wexford!D11)</f>
        <v>155</v>
      </c>
      <c r="E11" s="52">
        <f>SUM(Alcona:Wexford!E11)</f>
        <v>78</v>
      </c>
      <c r="F11" s="52">
        <f>SUM(Alcona:Wexford!F11)</f>
        <v>162</v>
      </c>
      <c r="G11" s="52">
        <f>SUM(Alcona:Wexford!G11)</f>
        <v>239</v>
      </c>
      <c r="H11" s="52">
        <f>SUM(Alcona:Wexford!H11)</f>
        <v>132</v>
      </c>
      <c r="I11" s="52">
        <f>SUM(Alcona:Wexford!I11)</f>
        <v>273</v>
      </c>
      <c r="J11" s="44">
        <f>SUM(Alcona:Wexford!J11)</f>
        <v>310</v>
      </c>
      <c r="K11" s="44">
        <f>SUM(Alcona:Wexford!K11)</f>
        <v>3</v>
      </c>
      <c r="L11" s="44">
        <f>SUM(Alcona:Wexford!L11)</f>
        <v>0</v>
      </c>
      <c r="M11" s="44">
        <f>SUM(Alcona:Wexford!M11)</f>
        <v>25</v>
      </c>
      <c r="N11" s="42">
        <f>SUM(Alcona:Wexford!N11)</f>
        <v>15</v>
      </c>
      <c r="Q11"/>
      <c r="R11"/>
      <c r="S11"/>
      <c r="T11"/>
      <c r="U11"/>
      <c r="V11"/>
    </row>
    <row r="12" spans="1:22" s="2" customFormat="1" x14ac:dyDescent="0.2">
      <c r="A12" s="21" t="s">
        <v>16</v>
      </c>
      <c r="B12" s="35">
        <f t="shared" ref="B12:B14" si="1">SUM(E12:H12)</f>
        <v>28</v>
      </c>
      <c r="C12" s="48">
        <f>(B12/$B$40)*1000</f>
        <v>2.9724622603452301E-2</v>
      </c>
      <c r="D12" s="53">
        <f>SUM(Alcona:Wexford!D12)</f>
        <v>0</v>
      </c>
      <c r="E12" s="53">
        <f>SUM(Alcona:Wexford!E12)</f>
        <v>0</v>
      </c>
      <c r="F12" s="53">
        <f>SUM(Alcona:Wexford!F12)</f>
        <v>7</v>
      </c>
      <c r="G12" s="53">
        <f>SUM(Alcona:Wexford!G12)</f>
        <v>9</v>
      </c>
      <c r="H12" s="53">
        <f>SUM(Alcona:Wexford!H12)</f>
        <v>12</v>
      </c>
      <c r="I12" s="53">
        <f>SUM(Alcona:Wexford!I12)</f>
        <v>7</v>
      </c>
      <c r="J12" s="45">
        <f>SUM(Alcona:Wexford!J12)</f>
        <v>18</v>
      </c>
      <c r="K12" s="45">
        <f>SUM(Alcona:Wexford!K12)</f>
        <v>0</v>
      </c>
      <c r="L12" s="45">
        <f>SUM(Alcona:Wexford!L12)</f>
        <v>0</v>
      </c>
      <c r="M12" s="45">
        <f>SUM(Alcona:Wexford!M12)</f>
        <v>3</v>
      </c>
      <c r="N12" s="43">
        <f>SUM(Alcona:Wexford!N12)</f>
        <v>0</v>
      </c>
      <c r="Q12"/>
      <c r="R12"/>
      <c r="S12"/>
      <c r="T12"/>
      <c r="U12"/>
      <c r="V12"/>
    </row>
    <row r="13" spans="1:22" s="2" customFormat="1" x14ac:dyDescent="0.2">
      <c r="A13" s="21" t="s">
        <v>18</v>
      </c>
      <c r="B13" s="35">
        <f t="shared" si="1"/>
        <v>215</v>
      </c>
      <c r="C13" s="48">
        <f>(B13/$B$40)*1000</f>
        <v>0.2282426378479373</v>
      </c>
      <c r="D13" s="53">
        <f>SUM(Alcona:Wexford!D13)</f>
        <v>11</v>
      </c>
      <c r="E13" s="53">
        <f>SUM(Alcona:Wexford!E13)</f>
        <v>32</v>
      </c>
      <c r="F13" s="53">
        <f>SUM(Alcona:Wexford!F13)</f>
        <v>69</v>
      </c>
      <c r="G13" s="53">
        <f>SUM(Alcona:Wexford!G13)</f>
        <v>78</v>
      </c>
      <c r="H13" s="53">
        <f>SUM(Alcona:Wexford!H13)</f>
        <v>36</v>
      </c>
      <c r="I13" s="53">
        <f>SUM(Alcona:Wexford!I13)</f>
        <v>153</v>
      </c>
      <c r="J13" s="45">
        <f>SUM(Alcona:Wexford!J13)</f>
        <v>43</v>
      </c>
      <c r="K13" s="45">
        <f>SUM(Alcona:Wexford!K13)</f>
        <v>2</v>
      </c>
      <c r="L13" s="45">
        <f>SUM(Alcona:Wexford!L13)</f>
        <v>1</v>
      </c>
      <c r="M13" s="45">
        <f>SUM(Alcona:Wexford!M13)</f>
        <v>16</v>
      </c>
      <c r="N13" s="43">
        <f>SUM(Alcona:Wexford!N13)</f>
        <v>2</v>
      </c>
    </row>
    <row r="14" spans="1:22" s="2" customFormat="1" x14ac:dyDescent="0.2">
      <c r="A14" s="21" t="s">
        <v>19</v>
      </c>
      <c r="B14" s="35">
        <f t="shared" si="1"/>
        <v>115</v>
      </c>
      <c r="C14" s="48">
        <f>(B14/$B$40)*1000</f>
        <v>0.12208327140703625</v>
      </c>
      <c r="D14" s="53">
        <f>SUM(Alcona:Wexford!D14)</f>
        <v>5</v>
      </c>
      <c r="E14" s="53">
        <f>SUM(Alcona:Wexford!E14)</f>
        <v>6</v>
      </c>
      <c r="F14" s="53">
        <f>SUM(Alcona:Wexford!F14)</f>
        <v>18</v>
      </c>
      <c r="G14" s="53">
        <f>SUM(Alcona:Wexford!G14)</f>
        <v>60</v>
      </c>
      <c r="H14" s="53">
        <f>SUM(Alcona:Wexford!H14)</f>
        <v>31</v>
      </c>
      <c r="I14" s="53">
        <f>SUM(Alcona:Wexford!I14)</f>
        <v>13</v>
      </c>
      <c r="J14" s="45">
        <f>SUM(Alcona:Wexford!J14)</f>
        <v>100</v>
      </c>
      <c r="K14" s="45">
        <f>SUM(Alcona:Wexford!K14)</f>
        <v>0</v>
      </c>
      <c r="L14" s="45">
        <f>SUM(Alcona:Wexford!L14)</f>
        <v>0</v>
      </c>
      <c r="M14" s="45">
        <f>SUM(Alcona:Wexford!M14)</f>
        <v>2</v>
      </c>
      <c r="N14" s="43">
        <f>SUM(Alcona:Wexford!N14)</f>
        <v>1</v>
      </c>
    </row>
    <row r="15" spans="1:22" s="2" customFormat="1" x14ac:dyDescent="0.2">
      <c r="A15" s="63" t="s">
        <v>20</v>
      </c>
      <c r="B15" s="57">
        <f>SUM(B11:B14)</f>
        <v>969</v>
      </c>
      <c r="C15" s="58">
        <f>(B15/B40)*1000</f>
        <v>1.0286842608123317</v>
      </c>
      <c r="D15" s="57">
        <f t="shared" ref="D15:N15" si="2">SUM(D11:D14)</f>
        <v>171</v>
      </c>
      <c r="E15" s="57">
        <f t="shared" si="2"/>
        <v>116</v>
      </c>
      <c r="F15" s="57">
        <f t="shared" si="2"/>
        <v>256</v>
      </c>
      <c r="G15" s="57">
        <f t="shared" si="2"/>
        <v>386</v>
      </c>
      <c r="H15" s="57">
        <f t="shared" si="2"/>
        <v>211</v>
      </c>
      <c r="I15" s="57">
        <f t="shared" si="2"/>
        <v>446</v>
      </c>
      <c r="J15" s="57">
        <f t="shared" si="2"/>
        <v>471</v>
      </c>
      <c r="K15" s="57">
        <f t="shared" si="2"/>
        <v>5</v>
      </c>
      <c r="L15" s="57">
        <f t="shared" si="2"/>
        <v>1</v>
      </c>
      <c r="M15" s="57">
        <f t="shared" si="2"/>
        <v>46</v>
      </c>
      <c r="N15" s="64">
        <f t="shared" si="2"/>
        <v>18</v>
      </c>
    </row>
    <row r="16" spans="1:22" s="2" customFormat="1" x14ac:dyDescent="0.2">
      <c r="A16" s="18" t="s">
        <v>21</v>
      </c>
      <c r="B16" s="47"/>
      <c r="C16" s="50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1"/>
    </row>
    <row r="17" spans="1:14" s="2" customFormat="1" x14ac:dyDescent="0.2">
      <c r="A17" s="21" t="s">
        <v>22</v>
      </c>
      <c r="B17" s="35">
        <f>SUM(E17:H17)</f>
        <v>32</v>
      </c>
      <c r="C17" s="48">
        <f>(B17/$B$40)*1000</f>
        <v>3.3970997261088348E-2</v>
      </c>
      <c r="D17" s="52">
        <f>SUM(Alcona:Wexford!D17)</f>
        <v>3</v>
      </c>
      <c r="E17" s="53">
        <f>SUM(Alcona:Wexford!E17)</f>
        <v>9</v>
      </c>
      <c r="F17" s="53">
        <f>SUM(Alcona:Wexford!F17)</f>
        <v>11</v>
      </c>
      <c r="G17" s="53">
        <f>SUM(Alcona:Wexford!G17)</f>
        <v>9</v>
      </c>
      <c r="H17" s="53">
        <f>SUM(Alcona:Wexford!H17)</f>
        <v>3</v>
      </c>
      <c r="I17" s="53">
        <f>SUM(Alcona:Wexford!I17)</f>
        <v>23</v>
      </c>
      <c r="J17" s="53">
        <f>SUM(Alcona:Wexford!J17)</f>
        <v>6</v>
      </c>
      <c r="K17" s="53">
        <f>SUM(Alcona:Wexford!K17)</f>
        <v>0</v>
      </c>
      <c r="L17" s="53">
        <f>SUM(Alcona:Wexford!L17)</f>
        <v>0</v>
      </c>
      <c r="M17" s="53">
        <f>SUM(Alcona:Wexford!M17)</f>
        <v>3</v>
      </c>
      <c r="N17" s="54">
        <f>SUM(Alcona:Wexford!N17)</f>
        <v>0</v>
      </c>
    </row>
    <row r="18" spans="1:14" s="2" customFormat="1" x14ac:dyDescent="0.2">
      <c r="A18" s="21" t="s">
        <v>23</v>
      </c>
      <c r="B18" s="35">
        <f t="shared" ref="B18:B20" si="3">SUM(E18:H18)</f>
        <v>382</v>
      </c>
      <c r="C18" s="48">
        <f>(B18/$B$40)*1000</f>
        <v>0.40552877980424212</v>
      </c>
      <c r="D18" s="53">
        <f>SUM(Alcona:Wexford!D18)</f>
        <v>57</v>
      </c>
      <c r="E18" s="53">
        <f>SUM(Alcona:Wexford!E18)</f>
        <v>37</v>
      </c>
      <c r="F18" s="53">
        <f>SUM(Alcona:Wexford!F18)</f>
        <v>117</v>
      </c>
      <c r="G18" s="53">
        <f>SUM(Alcona:Wexford!G18)</f>
        <v>147</v>
      </c>
      <c r="H18" s="53">
        <f>SUM(Alcona:Wexford!H18)</f>
        <v>81</v>
      </c>
      <c r="I18" s="53">
        <f>SUM(Alcona:Wexford!I18)</f>
        <v>194</v>
      </c>
      <c r="J18" s="53">
        <f>SUM(Alcona:Wexford!J18)</f>
        <v>174</v>
      </c>
      <c r="K18" s="53">
        <f>SUM(Alcona:Wexford!K18)</f>
        <v>2</v>
      </c>
      <c r="L18" s="53">
        <f>SUM(Alcona:Wexford!L18)</f>
        <v>1</v>
      </c>
      <c r="M18" s="53">
        <f>SUM(Alcona:Wexford!M18)</f>
        <v>11</v>
      </c>
      <c r="N18" s="54">
        <f>SUM(Alcona:Wexford!N18)</f>
        <v>13</v>
      </c>
    </row>
    <row r="19" spans="1:14" s="2" customFormat="1" x14ac:dyDescent="0.2">
      <c r="A19" s="21" t="s">
        <v>24</v>
      </c>
      <c r="B19" s="35">
        <f t="shared" si="3"/>
        <v>886</v>
      </c>
      <c r="C19" s="48">
        <f>(B19/$B$40)*1000</f>
        <v>0.94057198666638353</v>
      </c>
      <c r="D19" s="53">
        <f>SUM(Alcona:Wexford!D19)</f>
        <v>342</v>
      </c>
      <c r="E19" s="53">
        <f>SUM(Alcona:Wexford!E19)</f>
        <v>52</v>
      </c>
      <c r="F19" s="53">
        <f>SUM(Alcona:Wexford!F19)</f>
        <v>221</v>
      </c>
      <c r="G19" s="53">
        <f>SUM(Alcona:Wexford!G19)</f>
        <v>382</v>
      </c>
      <c r="H19" s="53">
        <f>SUM(Alcona:Wexford!H19)</f>
        <v>231</v>
      </c>
      <c r="I19" s="53">
        <f>SUM(Alcona:Wexford!I19)</f>
        <v>419</v>
      </c>
      <c r="J19" s="53">
        <f>SUM(Alcona:Wexford!J19)</f>
        <v>405</v>
      </c>
      <c r="K19" s="53">
        <f>SUM(Alcona:Wexford!K19)</f>
        <v>11</v>
      </c>
      <c r="L19" s="53">
        <f>SUM(Alcona:Wexford!L19)</f>
        <v>6</v>
      </c>
      <c r="M19" s="53">
        <f>SUM(Alcona:Wexford!M19)</f>
        <v>45</v>
      </c>
      <c r="N19" s="54">
        <f>SUM(Alcona:Wexford!N19)</f>
        <v>29</v>
      </c>
    </row>
    <row r="20" spans="1:14" s="2" customFormat="1" x14ac:dyDescent="0.2">
      <c r="A20" s="21" t="s">
        <v>25</v>
      </c>
      <c r="B20" s="35">
        <f t="shared" si="3"/>
        <v>443</v>
      </c>
      <c r="C20" s="48">
        <f>(B20/$B$40)*1000</f>
        <v>0.47028599333319177</v>
      </c>
      <c r="D20" s="53">
        <f>SUM(Alcona:Wexford!D20)</f>
        <v>57</v>
      </c>
      <c r="E20" s="53">
        <f>SUM(Alcona:Wexford!E20)</f>
        <v>12</v>
      </c>
      <c r="F20" s="53">
        <f>SUM(Alcona:Wexford!F20)</f>
        <v>105</v>
      </c>
      <c r="G20" s="53">
        <f>SUM(Alcona:Wexford!G20)</f>
        <v>245</v>
      </c>
      <c r="H20" s="53">
        <f>SUM(Alcona:Wexford!H20)</f>
        <v>81</v>
      </c>
      <c r="I20" s="53">
        <f>SUM(Alcona:Wexford!I20)</f>
        <v>84</v>
      </c>
      <c r="J20" s="53">
        <f>SUM(Alcona:Wexford!J20)</f>
        <v>346</v>
      </c>
      <c r="K20" s="53">
        <f>SUM(Alcona:Wexford!K20)</f>
        <v>2</v>
      </c>
      <c r="L20" s="53">
        <f>SUM(Alcona:Wexford!L20)</f>
        <v>0</v>
      </c>
      <c r="M20" s="53">
        <f>SUM(Alcona:Wexford!M20)</f>
        <v>11</v>
      </c>
      <c r="N20" s="54">
        <f>SUM(Alcona:Wexford!N20)</f>
        <v>7</v>
      </c>
    </row>
    <row r="21" spans="1:14" s="2" customFormat="1" x14ac:dyDescent="0.2">
      <c r="A21" s="63" t="s">
        <v>26</v>
      </c>
      <c r="B21" s="57">
        <f>SUM(B17:B20)</f>
        <v>1743</v>
      </c>
      <c r="C21" s="58">
        <f>(B21/$B$40)*1000</f>
        <v>1.8503577570649057</v>
      </c>
      <c r="D21" s="57">
        <f>SUM(D17:D20)</f>
        <v>459</v>
      </c>
      <c r="E21" s="57">
        <f t="shared" ref="E21:N21" si="4">SUM(E17:E20)</f>
        <v>110</v>
      </c>
      <c r="F21" s="57">
        <f t="shared" si="4"/>
        <v>454</v>
      </c>
      <c r="G21" s="57">
        <f t="shared" si="4"/>
        <v>783</v>
      </c>
      <c r="H21" s="57">
        <f t="shared" si="4"/>
        <v>396</v>
      </c>
      <c r="I21" s="57">
        <f t="shared" si="4"/>
        <v>720</v>
      </c>
      <c r="J21" s="57">
        <f t="shared" si="4"/>
        <v>931</v>
      </c>
      <c r="K21" s="57">
        <f t="shared" si="4"/>
        <v>15</v>
      </c>
      <c r="L21" s="57">
        <f t="shared" si="4"/>
        <v>7</v>
      </c>
      <c r="M21" s="57">
        <f t="shared" si="4"/>
        <v>70</v>
      </c>
      <c r="N21" s="64">
        <f t="shared" si="4"/>
        <v>49</v>
      </c>
    </row>
    <row r="22" spans="1:14" s="2" customFormat="1" x14ac:dyDescent="0.2">
      <c r="A22" s="18" t="s">
        <v>27</v>
      </c>
      <c r="B22" s="47"/>
      <c r="C22" s="50"/>
      <c r="D22" s="35"/>
      <c r="E22" s="35"/>
      <c r="F22" s="35"/>
      <c r="G22" s="35"/>
      <c r="H22" s="35"/>
      <c r="I22" s="35"/>
      <c r="J22" s="47"/>
      <c r="K22" s="47"/>
      <c r="L22" s="47"/>
      <c r="M22" s="47"/>
      <c r="N22" s="51"/>
    </row>
    <row r="23" spans="1:14" s="2" customFormat="1" x14ac:dyDescent="0.2">
      <c r="A23" s="21" t="s">
        <v>28</v>
      </c>
      <c r="B23" s="35">
        <f>SUM(E23:H23)</f>
        <v>1705</v>
      </c>
      <c r="C23" s="48">
        <f t="shared" ref="C23:C39" si="5">(B23/$B$40)*1000</f>
        <v>1.8100171978173634</v>
      </c>
      <c r="D23" s="52">
        <f>SUM(Alcona:Wexford!D23)</f>
        <v>478</v>
      </c>
      <c r="E23" s="52">
        <f>SUM(Alcona:Wexford!E23)</f>
        <v>167</v>
      </c>
      <c r="F23" s="52">
        <f>SUM(Alcona:Wexford!F23)</f>
        <v>461</v>
      </c>
      <c r="G23" s="52">
        <f>SUM(Alcona:Wexford!G23)</f>
        <v>740</v>
      </c>
      <c r="H23" s="52">
        <f>SUM(Alcona:Wexford!H23)</f>
        <v>337</v>
      </c>
      <c r="I23" s="52">
        <f>SUM(Alcona:Wexford!I23)</f>
        <v>947</v>
      </c>
      <c r="J23" s="52">
        <f>SUM(Alcona:Wexford!J23)</f>
        <v>653</v>
      </c>
      <c r="K23" s="52">
        <f>SUM(Alcona:Wexford!K23)</f>
        <v>14</v>
      </c>
      <c r="L23" s="52">
        <f>SUM(Alcona:Wexford!L23)</f>
        <v>10</v>
      </c>
      <c r="M23" s="52">
        <f>SUM(Alcona:Wexford!M23)</f>
        <v>81</v>
      </c>
      <c r="N23" s="55">
        <f>SUM(Alcona:Wexford!N23)</f>
        <v>38</v>
      </c>
    </row>
    <row r="24" spans="1:14" s="2" customFormat="1" x14ac:dyDescent="0.2">
      <c r="A24" s="21" t="s">
        <v>29</v>
      </c>
      <c r="B24" s="35">
        <f t="shared" ref="B24:B39" si="6">SUM(E24:H24)</f>
        <v>273</v>
      </c>
      <c r="C24" s="48">
        <f t="shared" si="5"/>
        <v>0.28981507038365995</v>
      </c>
      <c r="D24" s="53">
        <f>SUM(Alcona:Wexford!D24)</f>
        <v>100</v>
      </c>
      <c r="E24" s="45">
        <f>SUM(Alcona:Wexford!E24)</f>
        <v>17</v>
      </c>
      <c r="F24" s="45">
        <f>SUM(Alcona:Wexford!F24)</f>
        <v>98</v>
      </c>
      <c r="G24" s="53">
        <f>SUM(Alcona:Wexford!G24)</f>
        <v>110</v>
      </c>
      <c r="H24" s="53">
        <f>SUM(Alcona:Wexford!H24)</f>
        <v>48</v>
      </c>
      <c r="I24" s="53">
        <f>SUM(Alcona:Wexford!I24)</f>
        <v>139</v>
      </c>
      <c r="J24" s="53">
        <f>SUM(Alcona:Wexford!J24)</f>
        <v>125</v>
      </c>
      <c r="K24" s="53">
        <f>SUM(Alcona:Wexford!K24)</f>
        <v>2</v>
      </c>
      <c r="L24" s="53">
        <f>SUM(Alcona:Wexford!L24)</f>
        <v>1</v>
      </c>
      <c r="M24" s="53">
        <f>SUM(Alcona:Wexford!M24)</f>
        <v>6</v>
      </c>
      <c r="N24" s="54">
        <f>SUM(Alcona:Wexford!N24)</f>
        <v>3</v>
      </c>
    </row>
    <row r="25" spans="1:14" s="2" customFormat="1" x14ac:dyDescent="0.2">
      <c r="A25" s="21" t="s">
        <v>30</v>
      </c>
      <c r="B25" s="35">
        <f t="shared" si="6"/>
        <v>76</v>
      </c>
      <c r="C25" s="48">
        <f t="shared" si="5"/>
        <v>8.0681118495084816E-2</v>
      </c>
      <c r="D25" s="53">
        <f>SUM(Alcona:Wexford!D25)</f>
        <v>24</v>
      </c>
      <c r="E25" s="45">
        <f>SUM(Alcona:Wexford!E25)</f>
        <v>0</v>
      </c>
      <c r="F25" s="45">
        <f>SUM(Alcona:Wexford!F25)</f>
        <v>0</v>
      </c>
      <c r="G25" s="53">
        <f>SUM(Alcona:Wexford!G25)</f>
        <v>15</v>
      </c>
      <c r="H25" s="53">
        <f>SUM(Alcona:Wexford!H25)</f>
        <v>61</v>
      </c>
      <c r="I25" s="53">
        <f>SUM(Alcona:Wexford!I25)</f>
        <v>56</v>
      </c>
      <c r="J25" s="53">
        <f>SUM(Alcona:Wexford!J25)</f>
        <v>14</v>
      </c>
      <c r="K25" s="53">
        <f>SUM(Alcona:Wexford!K25)</f>
        <v>2</v>
      </c>
      <c r="L25" s="53">
        <f>SUM(Alcona:Wexford!L25)</f>
        <v>0</v>
      </c>
      <c r="M25" s="53">
        <f>SUM(Alcona:Wexford!M25)</f>
        <v>4</v>
      </c>
      <c r="N25" s="54">
        <f>SUM(Alcona:Wexford!N25)</f>
        <v>0</v>
      </c>
    </row>
    <row r="26" spans="1:14" s="2" customFormat="1" x14ac:dyDescent="0.2">
      <c r="A26" s="21" t="s">
        <v>31</v>
      </c>
      <c r="B26" s="35">
        <f t="shared" si="6"/>
        <v>21</v>
      </c>
      <c r="C26" s="48">
        <f t="shared" si="5"/>
        <v>2.2293466952589228E-2</v>
      </c>
      <c r="D26" s="53">
        <f>SUM(Alcona:Wexford!D26)</f>
        <v>10</v>
      </c>
      <c r="E26" s="45">
        <f>SUM(Alcona:Wexford!E26)</f>
        <v>0</v>
      </c>
      <c r="F26" s="45">
        <f>SUM(Alcona:Wexford!F26)</f>
        <v>0</v>
      </c>
      <c r="G26" s="53">
        <f>SUM(Alcona:Wexford!G26)</f>
        <v>7</v>
      </c>
      <c r="H26" s="53">
        <f>SUM(Alcona:Wexford!H26)</f>
        <v>14</v>
      </c>
      <c r="I26" s="53">
        <f>SUM(Alcona:Wexford!I26)</f>
        <v>7</v>
      </c>
      <c r="J26" s="53">
        <f>SUM(Alcona:Wexford!J26)</f>
        <v>13</v>
      </c>
      <c r="K26" s="53">
        <f>SUM(Alcona:Wexford!K26)</f>
        <v>0</v>
      </c>
      <c r="L26" s="53">
        <f>SUM(Alcona:Wexford!L26)</f>
        <v>0</v>
      </c>
      <c r="M26" s="53">
        <f>SUM(Alcona:Wexford!M26)</f>
        <v>1</v>
      </c>
      <c r="N26" s="54">
        <f>SUM(Alcona:Wexford!N26)</f>
        <v>0</v>
      </c>
    </row>
    <row r="27" spans="1:14" s="2" customFormat="1" x14ac:dyDescent="0.2">
      <c r="A27" s="21" t="s">
        <v>32</v>
      </c>
      <c r="B27" s="35">
        <f t="shared" si="6"/>
        <v>10</v>
      </c>
      <c r="C27" s="48">
        <f t="shared" si="5"/>
        <v>1.0615936644090109E-2</v>
      </c>
      <c r="D27" s="53">
        <f>SUM(Alcona:Wexford!D27)</f>
        <v>4</v>
      </c>
      <c r="E27" s="45">
        <f>SUM(Alcona:Wexford!E27)</f>
        <v>1</v>
      </c>
      <c r="F27" s="45">
        <f>SUM(Alcona:Wexford!F27)</f>
        <v>1</v>
      </c>
      <c r="G27" s="53">
        <f>SUM(Alcona:Wexford!G27)</f>
        <v>3</v>
      </c>
      <c r="H27" s="53">
        <f>SUM(Alcona:Wexford!H27)</f>
        <v>5</v>
      </c>
      <c r="I27" s="53">
        <f>SUM(Alcona:Wexford!I27)</f>
        <v>6</v>
      </c>
      <c r="J27" s="53">
        <f>SUM(Alcona:Wexford!J27)</f>
        <v>3</v>
      </c>
      <c r="K27" s="53">
        <f>SUM(Alcona:Wexford!K27)</f>
        <v>0</v>
      </c>
      <c r="L27" s="53">
        <f>SUM(Alcona:Wexford!L27)</f>
        <v>0</v>
      </c>
      <c r="M27" s="53">
        <f>SUM(Alcona:Wexford!M27)</f>
        <v>1</v>
      </c>
      <c r="N27" s="54">
        <f>SUM(Alcona:Wexford!N27)</f>
        <v>0</v>
      </c>
    </row>
    <row r="28" spans="1:14" s="2" customFormat="1" x14ac:dyDescent="0.2">
      <c r="A28" s="21" t="s">
        <v>33</v>
      </c>
      <c r="B28" s="35">
        <f t="shared" si="6"/>
        <v>10</v>
      </c>
      <c r="C28" s="48">
        <f t="shared" si="5"/>
        <v>1.0615936644090109E-2</v>
      </c>
      <c r="D28" s="53">
        <f>SUM(Alcona:Wexford!D28)</f>
        <v>0</v>
      </c>
      <c r="E28" s="45">
        <f>SUM(Alcona:Wexford!E28)</f>
        <v>1</v>
      </c>
      <c r="F28" s="45">
        <f>SUM(Alcona:Wexford!F28)</f>
        <v>4</v>
      </c>
      <c r="G28" s="53">
        <f>SUM(Alcona:Wexford!G28)</f>
        <v>2</v>
      </c>
      <c r="H28" s="53">
        <f>SUM(Alcona:Wexford!H28)</f>
        <v>3</v>
      </c>
      <c r="I28" s="53">
        <f>SUM(Alcona:Wexford!I28)</f>
        <v>4</v>
      </c>
      <c r="J28" s="53">
        <f>SUM(Alcona:Wexford!J28)</f>
        <v>6</v>
      </c>
      <c r="K28" s="53">
        <f>SUM(Alcona:Wexford!K28)</f>
        <v>0</v>
      </c>
      <c r="L28" s="53">
        <f>SUM(Alcona:Wexford!L28)</f>
        <v>0</v>
      </c>
      <c r="M28" s="53">
        <f>SUM(Alcona:Wexford!M28)</f>
        <v>0</v>
      </c>
      <c r="N28" s="54">
        <f>SUM(Alcona:Wexford!N28)</f>
        <v>0</v>
      </c>
    </row>
    <row r="29" spans="1:14" s="2" customFormat="1" x14ac:dyDescent="0.2">
      <c r="A29" s="21" t="s">
        <v>34</v>
      </c>
      <c r="B29" s="35">
        <f t="shared" si="6"/>
        <v>33</v>
      </c>
      <c r="C29" s="48">
        <f t="shared" si="5"/>
        <v>3.5032590925497355E-2</v>
      </c>
      <c r="D29" s="53">
        <f>SUM(Alcona:Wexford!D29)</f>
        <v>11</v>
      </c>
      <c r="E29" s="45">
        <f>SUM(Alcona:Wexford!E29)</f>
        <v>2</v>
      </c>
      <c r="F29" s="45">
        <f>SUM(Alcona:Wexford!F29)</f>
        <v>4</v>
      </c>
      <c r="G29" s="53">
        <f>SUM(Alcona:Wexford!G29)</f>
        <v>18</v>
      </c>
      <c r="H29" s="53">
        <f>SUM(Alcona:Wexford!H29)</f>
        <v>9</v>
      </c>
      <c r="I29" s="53">
        <f>SUM(Alcona:Wexford!I29)</f>
        <v>12</v>
      </c>
      <c r="J29" s="53">
        <f>SUM(Alcona:Wexford!J29)</f>
        <v>19</v>
      </c>
      <c r="K29" s="53">
        <f>SUM(Alcona:Wexford!K29)</f>
        <v>1</v>
      </c>
      <c r="L29" s="53">
        <f>SUM(Alcona:Wexford!L29)</f>
        <v>0</v>
      </c>
      <c r="M29" s="53">
        <f>SUM(Alcona:Wexford!M29)</f>
        <v>1</v>
      </c>
      <c r="N29" s="54">
        <f>SUM(Alcona:Wexford!N29)</f>
        <v>2</v>
      </c>
    </row>
    <row r="30" spans="1:14" s="2" customFormat="1" x14ac:dyDescent="0.2">
      <c r="A30" s="21" t="s">
        <v>35</v>
      </c>
      <c r="B30" s="35">
        <f t="shared" si="6"/>
        <v>0</v>
      </c>
      <c r="C30" s="48">
        <f t="shared" si="5"/>
        <v>0</v>
      </c>
      <c r="D30" s="53">
        <f>SUM(Alcona:Wexford!D30)</f>
        <v>0</v>
      </c>
      <c r="E30" s="45">
        <f>SUM(Alcona:Wexford!E30)</f>
        <v>0</v>
      </c>
      <c r="F30" s="45">
        <f>SUM(Alcona:Wexford!F30)</f>
        <v>0</v>
      </c>
      <c r="G30" s="53">
        <f>SUM(Alcona:Wexford!G30)</f>
        <v>0</v>
      </c>
      <c r="H30" s="53">
        <f>SUM(Alcona:Wexford!H30)</f>
        <v>0</v>
      </c>
      <c r="I30" s="53">
        <f>SUM(Alcona:Wexford!I30)</f>
        <v>0</v>
      </c>
      <c r="J30" s="53">
        <f>SUM(Alcona:Wexford!J30)</f>
        <v>0</v>
      </c>
      <c r="K30" s="53">
        <f>SUM(Alcona:Wexford!K30)</f>
        <v>0</v>
      </c>
      <c r="L30" s="53">
        <f>SUM(Alcona:Wexford!L30)</f>
        <v>0</v>
      </c>
      <c r="M30" s="53">
        <f>SUM(Alcona:Wexford!M30)</f>
        <v>0</v>
      </c>
      <c r="N30" s="54">
        <f>SUM(Alcona:Wexford!N30)</f>
        <v>0</v>
      </c>
    </row>
    <row r="31" spans="1:14" s="2" customFormat="1" x14ac:dyDescent="0.2">
      <c r="A31" s="21" t="s">
        <v>36</v>
      </c>
      <c r="B31" s="35">
        <f t="shared" si="6"/>
        <v>158</v>
      </c>
      <c r="C31" s="48">
        <f t="shared" si="5"/>
        <v>0.16773179897662369</v>
      </c>
      <c r="D31" s="53">
        <f>SUM(Alcona:Wexford!D31)</f>
        <v>64</v>
      </c>
      <c r="E31" s="45">
        <f>SUM(Alcona:Wexford!E31)</f>
        <v>1</v>
      </c>
      <c r="F31" s="45">
        <f>SUM(Alcona:Wexford!F31)</f>
        <v>17</v>
      </c>
      <c r="G31" s="53">
        <f>SUM(Alcona:Wexford!G31)</f>
        <v>76</v>
      </c>
      <c r="H31" s="53">
        <f>SUM(Alcona:Wexford!H31)</f>
        <v>64</v>
      </c>
      <c r="I31" s="53">
        <f>SUM(Alcona:Wexford!I31)</f>
        <v>134</v>
      </c>
      <c r="J31" s="53">
        <f>SUM(Alcona:Wexford!J31)</f>
        <v>11</v>
      </c>
      <c r="K31" s="53">
        <f>SUM(Alcona:Wexford!K31)</f>
        <v>3</v>
      </c>
      <c r="L31" s="53">
        <f>SUM(Alcona:Wexford!L31)</f>
        <v>0</v>
      </c>
      <c r="M31" s="53">
        <f>SUM(Alcona:Wexford!M31)</f>
        <v>10</v>
      </c>
      <c r="N31" s="54">
        <f>SUM(Alcona:Wexford!N31)</f>
        <v>2</v>
      </c>
    </row>
    <row r="32" spans="1:14" s="2" customFormat="1" x14ac:dyDescent="0.2">
      <c r="A32" s="21" t="s">
        <v>37</v>
      </c>
      <c r="B32" s="35">
        <f t="shared" si="6"/>
        <v>324</v>
      </c>
      <c r="C32" s="48">
        <f t="shared" si="5"/>
        <v>0.34395634726851954</v>
      </c>
      <c r="D32" s="53">
        <f>SUM(Alcona:Wexford!D32)</f>
        <v>95</v>
      </c>
      <c r="E32" s="45">
        <f>SUM(Alcona:Wexford!E32)</f>
        <v>11</v>
      </c>
      <c r="F32" s="45">
        <f>SUM(Alcona:Wexford!F32)</f>
        <v>103</v>
      </c>
      <c r="G32" s="53">
        <f>SUM(Alcona:Wexford!G32)</f>
        <v>131</v>
      </c>
      <c r="H32" s="53">
        <f>SUM(Alcona:Wexford!H32)</f>
        <v>79</v>
      </c>
      <c r="I32" s="53">
        <f>SUM(Alcona:Wexford!I32)</f>
        <v>220</v>
      </c>
      <c r="J32" s="53">
        <f>SUM(Alcona:Wexford!J32)</f>
        <v>80</v>
      </c>
      <c r="K32" s="53">
        <f>SUM(Alcona:Wexford!K32)</f>
        <v>4</v>
      </c>
      <c r="L32" s="53">
        <f>SUM(Alcona:Wexford!L32)</f>
        <v>1</v>
      </c>
      <c r="M32" s="53">
        <f>SUM(Alcona:Wexford!M32)</f>
        <v>19</v>
      </c>
      <c r="N32" s="54">
        <f>SUM(Alcona:Wexford!N32)</f>
        <v>9</v>
      </c>
    </row>
    <row r="33" spans="1:14" s="2" customFormat="1" x14ac:dyDescent="0.2">
      <c r="A33" s="21" t="s">
        <v>17</v>
      </c>
      <c r="B33" s="35">
        <f t="shared" si="6"/>
        <v>0</v>
      </c>
      <c r="C33" s="48">
        <f>(B33/$B$40)*1000</f>
        <v>0</v>
      </c>
      <c r="D33" s="53">
        <f>SUM(Alcona:Wexford!D33)</f>
        <v>0</v>
      </c>
      <c r="E33" s="45">
        <f>SUM(Alcona:Wexford!E33)</f>
        <v>0</v>
      </c>
      <c r="F33" s="45">
        <f>SUM(Alcona:Wexford!F33)</f>
        <v>0</v>
      </c>
      <c r="G33" s="53">
        <f>SUM(Alcona:Wexford!G33)</f>
        <v>0</v>
      </c>
      <c r="H33" s="53">
        <f>SUM(Alcona:Wexford!H33)</f>
        <v>0</v>
      </c>
      <c r="I33" s="53">
        <f>SUM(Alcona:Wexford!I33)</f>
        <v>0</v>
      </c>
      <c r="J33" s="53">
        <f>SUM(Alcona:Wexford!J33)</f>
        <v>0</v>
      </c>
      <c r="K33" s="53">
        <f>SUM(Alcona:Wexford!K33)</f>
        <v>0</v>
      </c>
      <c r="L33" s="53">
        <f>SUM(Alcona:Wexford!L33)</f>
        <v>0</v>
      </c>
      <c r="M33" s="53">
        <f>SUM(Alcona:Wexford!M33)</f>
        <v>0</v>
      </c>
      <c r="N33" s="54">
        <f>SUM(Alcona:Wexford!N33)</f>
        <v>0</v>
      </c>
    </row>
    <row r="34" spans="1:14" s="2" customFormat="1" x14ac:dyDescent="0.2">
      <c r="A34" s="21" t="s">
        <v>38</v>
      </c>
      <c r="B34" s="35">
        <f t="shared" si="6"/>
        <v>2104</v>
      </c>
      <c r="C34" s="48">
        <f t="shared" si="5"/>
        <v>2.2335930699165591</v>
      </c>
      <c r="D34" s="53">
        <f>SUM(Alcona:Wexford!D34)</f>
        <v>865</v>
      </c>
      <c r="E34" s="45">
        <f>SUM(Alcona:Wexford!E34)</f>
        <v>286</v>
      </c>
      <c r="F34" s="45">
        <f>SUM(Alcona:Wexford!F34)</f>
        <v>658</v>
      </c>
      <c r="G34" s="53">
        <f>SUM(Alcona:Wexford!G34)</f>
        <v>800</v>
      </c>
      <c r="H34" s="53">
        <f>SUM(Alcona:Wexford!H34)</f>
        <v>360</v>
      </c>
      <c r="I34" s="53">
        <f>SUM(Alcona:Wexford!I34)</f>
        <v>1249</v>
      </c>
      <c r="J34" s="53">
        <f>SUM(Alcona:Wexford!J34)</f>
        <v>741</v>
      </c>
      <c r="K34" s="53">
        <f>SUM(Alcona:Wexford!K34)</f>
        <v>7</v>
      </c>
      <c r="L34" s="53">
        <f>SUM(Alcona:Wexford!L34)</f>
        <v>9</v>
      </c>
      <c r="M34" s="53">
        <f>SUM(Alcona:Wexford!M34)</f>
        <v>98</v>
      </c>
      <c r="N34" s="54">
        <f>SUM(Alcona:Wexford!N34)</f>
        <v>54</v>
      </c>
    </row>
    <row r="35" spans="1:14" s="2" customFormat="1" x14ac:dyDescent="0.2">
      <c r="A35" s="21" t="s">
        <v>39</v>
      </c>
      <c r="B35" s="35">
        <f t="shared" si="6"/>
        <v>0</v>
      </c>
      <c r="C35" s="48">
        <f t="shared" si="5"/>
        <v>0</v>
      </c>
      <c r="D35" s="53">
        <f>SUM(Alcona:Wexford!D35)</f>
        <v>0</v>
      </c>
      <c r="E35" s="45">
        <f>SUM(Alcona:Wexford!E35)</f>
        <v>0</v>
      </c>
      <c r="F35" s="45">
        <f>SUM(Alcona:Wexford!F35)</f>
        <v>0</v>
      </c>
      <c r="G35" s="53">
        <f>SUM(Alcona:Wexford!G35)</f>
        <v>0</v>
      </c>
      <c r="H35" s="53">
        <f>SUM(Alcona:Wexford!H35)</f>
        <v>0</v>
      </c>
      <c r="I35" s="53">
        <f>SUM(Alcona:Wexford!I35)</f>
        <v>0</v>
      </c>
      <c r="J35" s="53">
        <f>SUM(Alcona:Wexford!J35)</f>
        <v>0</v>
      </c>
      <c r="K35" s="53">
        <f>SUM(Alcona:Wexford!K35)</f>
        <v>0</v>
      </c>
      <c r="L35" s="53">
        <f>SUM(Alcona:Wexford!L35)</f>
        <v>0</v>
      </c>
      <c r="M35" s="53">
        <f>SUM(Alcona:Wexford!M35)</f>
        <v>0</v>
      </c>
      <c r="N35" s="54">
        <f>SUM(Alcona:Wexford!N35)</f>
        <v>0</v>
      </c>
    </row>
    <row r="36" spans="1:14" s="2" customFormat="1" x14ac:dyDescent="0.2">
      <c r="A36" s="21" t="s">
        <v>40</v>
      </c>
      <c r="B36" s="35">
        <f t="shared" si="6"/>
        <v>55</v>
      </c>
      <c r="C36" s="48">
        <f t="shared" si="5"/>
        <v>5.8387651542495596E-2</v>
      </c>
      <c r="D36" s="53">
        <f>SUM(Alcona:Wexford!D36)</f>
        <v>11</v>
      </c>
      <c r="E36" s="45">
        <f>SUM(Alcona:Wexford!E36)</f>
        <v>7</v>
      </c>
      <c r="F36" s="45">
        <f>SUM(Alcona:Wexford!F36)</f>
        <v>18</v>
      </c>
      <c r="G36" s="53">
        <f>SUM(Alcona:Wexford!G36)</f>
        <v>21</v>
      </c>
      <c r="H36" s="53">
        <f>SUM(Alcona:Wexford!H36)</f>
        <v>9</v>
      </c>
      <c r="I36" s="53">
        <f>SUM(Alcona:Wexford!I36)</f>
        <v>34</v>
      </c>
      <c r="J36" s="53">
        <f>SUM(Alcona:Wexford!J36)</f>
        <v>12</v>
      </c>
      <c r="K36" s="53">
        <f>SUM(Alcona:Wexford!K36)</f>
        <v>3</v>
      </c>
      <c r="L36" s="53">
        <f>SUM(Alcona:Wexford!L36)</f>
        <v>0</v>
      </c>
      <c r="M36" s="53">
        <f>SUM(Alcona:Wexford!M36)</f>
        <v>6</v>
      </c>
      <c r="N36" s="54">
        <f>SUM(Alcona:Wexford!N36)</f>
        <v>1</v>
      </c>
    </row>
    <row r="37" spans="1:14" s="2" customFormat="1" x14ac:dyDescent="0.2">
      <c r="A37" s="21" t="s">
        <v>41</v>
      </c>
      <c r="B37" s="35">
        <f t="shared" si="6"/>
        <v>243</v>
      </c>
      <c r="C37" s="48">
        <f t="shared" si="5"/>
        <v>0.25796726045138962</v>
      </c>
      <c r="D37" s="53">
        <f>SUM(Alcona:Wexford!D37)</f>
        <v>14</v>
      </c>
      <c r="E37" s="45">
        <f>SUM(Alcona:Wexford!E37)</f>
        <v>7</v>
      </c>
      <c r="F37" s="45">
        <f>SUM(Alcona:Wexford!F37)</f>
        <v>40</v>
      </c>
      <c r="G37" s="53">
        <f>SUM(Alcona:Wexford!G37)</f>
        <v>131</v>
      </c>
      <c r="H37" s="53">
        <f>SUM(Alcona:Wexford!H37)</f>
        <v>65</v>
      </c>
      <c r="I37" s="53">
        <f>SUM(Alcona:Wexford!I37)</f>
        <v>34</v>
      </c>
      <c r="J37" s="53">
        <f>SUM(Alcona:Wexford!J37)</f>
        <v>203</v>
      </c>
      <c r="K37" s="53">
        <f>SUM(Alcona:Wexford!K37)</f>
        <v>0</v>
      </c>
      <c r="L37" s="53">
        <f>SUM(Alcona:Wexford!L37)</f>
        <v>0</v>
      </c>
      <c r="M37" s="53">
        <f>SUM(Alcona:Wexford!M37)</f>
        <v>6</v>
      </c>
      <c r="N37" s="54">
        <f>SUM(Alcona:Wexford!N37)</f>
        <v>8</v>
      </c>
    </row>
    <row r="38" spans="1:14" s="2" customFormat="1" x14ac:dyDescent="0.2">
      <c r="A38" s="21" t="s">
        <v>42</v>
      </c>
      <c r="B38" s="35">
        <f t="shared" si="6"/>
        <v>427</v>
      </c>
      <c r="C38" s="48">
        <f t="shared" si="5"/>
        <v>0.45330049470264761</v>
      </c>
      <c r="D38" s="53">
        <f>SUM(Alcona:Wexford!D38)</f>
        <v>77</v>
      </c>
      <c r="E38" s="45">
        <f>SUM(Alcona:Wexford!E38)</f>
        <v>100</v>
      </c>
      <c r="F38" s="45">
        <f>SUM(Alcona:Wexford!F38)</f>
        <v>145</v>
      </c>
      <c r="G38" s="53">
        <f>SUM(Alcona:Wexford!G38)</f>
        <v>121</v>
      </c>
      <c r="H38" s="53">
        <f>SUM(Alcona:Wexford!H38)</f>
        <v>61</v>
      </c>
      <c r="I38" s="53">
        <f>SUM(Alcona:Wexford!I38)</f>
        <v>313</v>
      </c>
      <c r="J38" s="53">
        <f>SUM(Alcona:Wexford!J38)</f>
        <v>71</v>
      </c>
      <c r="K38" s="53">
        <f>SUM(Alcona:Wexford!K38)</f>
        <v>10</v>
      </c>
      <c r="L38" s="53">
        <f>SUM(Alcona:Wexford!L38)</f>
        <v>1</v>
      </c>
      <c r="M38" s="53">
        <f>SUM(Alcona:Wexford!M38)</f>
        <v>32</v>
      </c>
      <c r="N38" s="54">
        <f>SUM(Alcona:Wexford!N38)</f>
        <v>5</v>
      </c>
    </row>
    <row r="39" spans="1:14" s="2" customFormat="1" ht="12.75" customHeight="1" x14ac:dyDescent="0.2">
      <c r="A39" s="21" t="s">
        <v>43</v>
      </c>
      <c r="B39" s="35">
        <f t="shared" si="6"/>
        <v>420</v>
      </c>
      <c r="C39" s="48">
        <f t="shared" si="5"/>
        <v>0.44586933905178455</v>
      </c>
      <c r="D39" s="53">
        <f>SUM(Alcona:Wexford!D39)</f>
        <v>27</v>
      </c>
      <c r="E39" s="45">
        <f>SUM(Alcona:Wexford!E39)</f>
        <v>15</v>
      </c>
      <c r="F39" s="45">
        <f>SUM(Alcona:Wexford!F39)</f>
        <v>70</v>
      </c>
      <c r="G39" s="53">
        <f>SUM(Alcona:Wexford!G39)</f>
        <v>191</v>
      </c>
      <c r="H39" s="53">
        <f>SUM(Alcona:Wexford!H39)</f>
        <v>144</v>
      </c>
      <c r="I39" s="53">
        <f>SUM(Alcona:Wexford!I39)</f>
        <v>97</v>
      </c>
      <c r="J39" s="53">
        <f>SUM(Alcona:Wexford!J39)</f>
        <v>304</v>
      </c>
      <c r="K39" s="53">
        <f>SUM(Alcona:Wexford!K39)</f>
        <v>3</v>
      </c>
      <c r="L39" s="53">
        <f>SUM(Alcona:Wexford!L39)</f>
        <v>4</v>
      </c>
      <c r="M39" s="53">
        <f>SUM(Alcona:Wexford!M39)</f>
        <v>12</v>
      </c>
      <c r="N39" s="56">
        <f>SUM(Alcona:Wexford!N39)</f>
        <v>11</v>
      </c>
    </row>
    <row r="40" spans="1:14" s="3" customFormat="1" ht="12" x14ac:dyDescent="0.2">
      <c r="A40" s="22" t="s">
        <v>133</v>
      </c>
      <c r="B40" s="23">
        <f>SUM(Alcona:Wexford!B40)</f>
        <v>941980</v>
      </c>
      <c r="C40" s="24"/>
      <c r="D40" s="23">
        <f>SUM(Alcona:Wexford!D40)</f>
        <v>480375</v>
      </c>
      <c r="E40" s="23">
        <f>SUM(Alcona:Wexford!E40)</f>
        <v>357971</v>
      </c>
      <c r="F40" s="23">
        <f>SUM(Alcona:Wexford!F40)</f>
        <v>246869</v>
      </c>
      <c r="G40" s="23">
        <f>SUM(Alcona:Wexford!G40)</f>
        <v>251341</v>
      </c>
      <c r="H40" s="23">
        <f>SUM(Alcona:Wexford!H40)</f>
        <v>126484</v>
      </c>
      <c r="I40" s="23">
        <f>SUM(Alcona:Wexford!I40)</f>
        <v>754760</v>
      </c>
      <c r="J40" s="23">
        <f>SUM(Alcona:Wexford!J40)</f>
        <v>176983</v>
      </c>
      <c r="K40" s="23">
        <f>SUM(Alcona:Wexford!K40)</f>
        <v>11162</v>
      </c>
      <c r="L40" s="23">
        <f>SUM(Alcona:Wexford!L40)</f>
        <v>39760</v>
      </c>
      <c r="M40" s="23">
        <f>SUM(Alcona:Wexford!M40)</f>
        <v>0</v>
      </c>
      <c r="N40" s="25">
        <f>SUM(Alcona:Wexford!N40)</f>
        <v>86150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I23:N39 D24:H39 D11:N14 G23:H23">
    <cfRule type="cellIs" dxfId="0" priority="8" stopIfTrue="1" operator="equal">
      <formula>0</formula>
    </cfRule>
  </conditionalFormatting>
  <conditionalFormatting sqref="I23:I39">
    <cfRule type="cellIs" dxfId="505" priority="7" stopIfTrue="1" operator="equal">
      <formula>0</formula>
    </cfRule>
  </conditionalFormatting>
  <conditionalFormatting sqref="D18:D20 F17:F20 I17:I20 K17:K20 M17:M20">
    <cfRule type="cellIs" dxfId="504" priority="6" stopIfTrue="1" operator="equal">
      <formula>0</formula>
    </cfRule>
  </conditionalFormatting>
  <conditionalFormatting sqref="E17:E20 J17:J20 L17:L20 G17:H20">
    <cfRule type="cellIs" dxfId="1" priority="5" stopIfTrue="1" operator="equal">
      <formula>0</formula>
    </cfRule>
  </conditionalFormatting>
  <conditionalFormatting sqref="E23:F39">
    <cfRule type="cellIs" dxfId="503" priority="4" stopIfTrue="1" operator="equal">
      <formula>0</formula>
    </cfRule>
  </conditionalFormatting>
  <conditionalFormatting sqref="N17:N20">
    <cfRule type="cellIs" dxfId="502" priority="3" stopIfTrue="1" operator="equal">
      <formula>0</formula>
    </cfRule>
  </conditionalFormatting>
  <conditionalFormatting sqref="D17:D20">
    <cfRule type="cellIs" dxfId="501" priority="2" stopIfTrue="1" operator="equal">
      <formula>0</formula>
    </cfRule>
  </conditionalFormatting>
  <conditionalFormatting sqref="D23:D39">
    <cfRule type="cellIs" dxfId="50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102</v>
      </c>
      <c r="C8" s="61">
        <f>(B8/$B$40)*1000</f>
        <v>10.254348044636574</v>
      </c>
      <c r="D8" s="60">
        <f t="shared" ref="D8:N8" si="0">(SUM(D23:D39))+D15+D21</f>
        <v>37</v>
      </c>
      <c r="E8" s="60">
        <f t="shared" si="0"/>
        <v>5</v>
      </c>
      <c r="F8" s="60">
        <f t="shared" si="0"/>
        <v>39</v>
      </c>
      <c r="G8" s="60">
        <f t="shared" si="0"/>
        <v>43</v>
      </c>
      <c r="H8" s="60">
        <f t="shared" si="0"/>
        <v>15</v>
      </c>
      <c r="I8" s="60">
        <f t="shared" si="0"/>
        <v>76</v>
      </c>
      <c r="J8" s="60">
        <f t="shared" si="0"/>
        <v>22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1.0053282396702523</v>
      </c>
      <c r="D11" s="33">
        <v>3</v>
      </c>
      <c r="E11" s="33">
        <v>1</v>
      </c>
      <c r="F11" s="33">
        <v>2</v>
      </c>
      <c r="G11" s="33">
        <v>5</v>
      </c>
      <c r="H11" s="33">
        <v>2</v>
      </c>
      <c r="I11" s="33">
        <v>6</v>
      </c>
      <c r="J11" s="44">
        <v>4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0.20106564793405046</v>
      </c>
      <c r="D13" s="34"/>
      <c r="E13" s="34"/>
      <c r="F13" s="34">
        <v>1</v>
      </c>
      <c r="G13" s="34">
        <v>1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12</v>
      </c>
      <c r="C15" s="61">
        <f>(B15/B40)*1000</f>
        <v>1.2063938876043028</v>
      </c>
      <c r="D15" s="60">
        <f t="shared" ref="D15:N15" si="2">SUM(D11:D14)</f>
        <v>3</v>
      </c>
      <c r="E15" s="60">
        <f t="shared" si="2"/>
        <v>1</v>
      </c>
      <c r="F15" s="60">
        <f t="shared" si="2"/>
        <v>3</v>
      </c>
      <c r="G15" s="60">
        <f t="shared" si="2"/>
        <v>6</v>
      </c>
      <c r="H15" s="60">
        <f t="shared" si="2"/>
        <v>2</v>
      </c>
      <c r="I15" s="60">
        <f t="shared" si="2"/>
        <v>8</v>
      </c>
      <c r="J15" s="60">
        <f t="shared" si="2"/>
        <v>4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7</v>
      </c>
      <c r="C18" s="17">
        <f>(B18/$B$40)*1000</f>
        <v>0.70372976776917662</v>
      </c>
      <c r="D18" s="34">
        <v>1</v>
      </c>
      <c r="E18" s="34"/>
      <c r="F18" s="34">
        <v>2</v>
      </c>
      <c r="G18" s="34">
        <v>4</v>
      </c>
      <c r="H18" s="34">
        <v>1</v>
      </c>
      <c r="I18" s="34">
        <v>7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0.70372976776917662</v>
      </c>
      <c r="D19" s="34">
        <v>1</v>
      </c>
      <c r="E19" s="34">
        <v>1</v>
      </c>
      <c r="F19" s="34">
        <v>3</v>
      </c>
      <c r="G19" s="34">
        <v>3</v>
      </c>
      <c r="H19" s="34"/>
      <c r="I19" s="34">
        <v>5</v>
      </c>
      <c r="J19" s="34">
        <v>1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0.30159847190107569</v>
      </c>
      <c r="D20" s="34">
        <v>1</v>
      </c>
      <c r="E20" s="34"/>
      <c r="F20" s="34">
        <v>1</v>
      </c>
      <c r="G20" s="34">
        <v>2</v>
      </c>
      <c r="H20" s="34"/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17</v>
      </c>
      <c r="C21" s="61">
        <f>(B21/$B$40)*1000</f>
        <v>1.7090580074394288</v>
      </c>
      <c r="D21" s="60">
        <f>SUM(D17:D20)</f>
        <v>3</v>
      </c>
      <c r="E21" s="60">
        <f t="shared" ref="E21:N21" si="4">SUM(E17:E20)</f>
        <v>1</v>
      </c>
      <c r="F21" s="60">
        <f t="shared" si="4"/>
        <v>6</v>
      </c>
      <c r="G21" s="60">
        <f t="shared" si="4"/>
        <v>9</v>
      </c>
      <c r="H21" s="60">
        <f t="shared" si="4"/>
        <v>1</v>
      </c>
      <c r="I21" s="60">
        <f t="shared" si="4"/>
        <v>15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29</v>
      </c>
      <c r="C23" s="17">
        <f t="shared" ref="C23:C39" si="5">(B23/$B$40)*1000</f>
        <v>2.9154518950437316</v>
      </c>
      <c r="D23" s="33">
        <v>15</v>
      </c>
      <c r="E23" s="33">
        <v>1</v>
      </c>
      <c r="F23" s="33">
        <v>14</v>
      </c>
      <c r="G23" s="33">
        <v>8</v>
      </c>
      <c r="H23" s="33">
        <v>6</v>
      </c>
      <c r="I23" s="33">
        <v>18</v>
      </c>
      <c r="J23" s="33">
        <v>8</v>
      </c>
      <c r="K23" s="33"/>
      <c r="L23" s="33"/>
      <c r="M23" s="33">
        <v>3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0.10053282396702523</v>
      </c>
      <c r="D25" s="34">
        <v>1</v>
      </c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0.10053282396702523</v>
      </c>
      <c r="D29" s="34">
        <v>1</v>
      </c>
      <c r="E29" s="45"/>
      <c r="F29" s="45"/>
      <c r="G29" s="34"/>
      <c r="H29" s="34">
        <v>1</v>
      </c>
      <c r="I29" s="34">
        <v>1</v>
      </c>
      <c r="J29" s="34"/>
      <c r="K29" s="34"/>
      <c r="L29" s="34"/>
      <c r="M29" s="34"/>
      <c r="N29" s="40">
        <v>1</v>
      </c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33</v>
      </c>
      <c r="C34" s="17">
        <f t="shared" si="5"/>
        <v>3.3175831909118325</v>
      </c>
      <c r="D34" s="34">
        <v>13</v>
      </c>
      <c r="E34" s="45">
        <v>2</v>
      </c>
      <c r="F34" s="45">
        <v>14</v>
      </c>
      <c r="G34" s="34">
        <v>13</v>
      </c>
      <c r="H34" s="34">
        <v>4</v>
      </c>
      <c r="I34" s="34">
        <v>25</v>
      </c>
      <c r="J34" s="34">
        <v>8</v>
      </c>
      <c r="K34" s="34"/>
      <c r="L34" s="34"/>
      <c r="M34" s="34"/>
      <c r="N34" s="40">
        <v>6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0.10053282396702523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0.10053282396702523</v>
      </c>
      <c r="D37" s="34">
        <v>1</v>
      </c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0.40213129586810092</v>
      </c>
      <c r="D38" s="34"/>
      <c r="E38" s="45"/>
      <c r="F38" s="45">
        <v>1</v>
      </c>
      <c r="G38" s="34">
        <v>2</v>
      </c>
      <c r="H38" s="34">
        <v>1</v>
      </c>
      <c r="I38" s="34">
        <v>3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3</v>
      </c>
      <c r="C39" s="17">
        <f t="shared" si="5"/>
        <v>0.30159847190107569</v>
      </c>
      <c r="D39" s="34"/>
      <c r="E39" s="45"/>
      <c r="F39" s="45"/>
      <c r="G39" s="34">
        <v>3</v>
      </c>
      <c r="H39" s="34"/>
      <c r="I39" s="34">
        <v>3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9947</v>
      </c>
      <c r="C40" s="24"/>
      <c r="D40" s="23">
        <v>4824</v>
      </c>
      <c r="E40" s="23">
        <v>3567</v>
      </c>
      <c r="F40" s="23">
        <v>2508</v>
      </c>
      <c r="G40" s="23">
        <v>2561</v>
      </c>
      <c r="H40" s="29">
        <v>1311</v>
      </c>
      <c r="I40" s="29">
        <v>9273</v>
      </c>
      <c r="J40" s="23">
        <v>516</v>
      </c>
      <c r="K40" s="23">
        <v>82</v>
      </c>
      <c r="L40" s="23">
        <v>76</v>
      </c>
      <c r="M40" s="23"/>
      <c r="N40" s="25">
        <v>963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51" priority="6" stopIfTrue="1" operator="equal">
      <formula>0</formula>
    </cfRule>
  </conditionalFormatting>
  <conditionalFormatting sqref="I23:I39">
    <cfRule type="cellIs" dxfId="450" priority="5" stopIfTrue="1" operator="equal">
      <formula>0</formula>
    </cfRule>
  </conditionalFormatting>
  <conditionalFormatting sqref="D17:D20 F17:F20 I17:I20 K17:K20 M17:M20">
    <cfRule type="cellIs" dxfId="449" priority="4" stopIfTrue="1" operator="equal">
      <formula>0</formula>
    </cfRule>
  </conditionalFormatting>
  <conditionalFormatting sqref="E17:E20 G17:H20 J17:J20 L17:L20">
    <cfRule type="cellIs" dxfId="448" priority="3" stopIfTrue="1" operator="equal">
      <formula>0</formula>
    </cfRule>
  </conditionalFormatting>
  <conditionalFormatting sqref="E23:F23">
    <cfRule type="cellIs" dxfId="447" priority="2" stopIfTrue="1" operator="equal">
      <formula>0</formula>
    </cfRule>
  </conditionalFormatting>
  <conditionalFormatting sqref="N17:N20">
    <cfRule type="cellIs" dxfId="446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</v>
      </c>
      <c r="C8" s="61">
        <f>(B8/$B$40)*1000</f>
        <v>2.0422055820285907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2</v>
      </c>
      <c r="H8" s="60">
        <f t="shared" si="0"/>
        <v>0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0.6807351940095302</v>
      </c>
      <c r="D31" s="34">
        <v>1</v>
      </c>
      <c r="E31" s="45"/>
      <c r="F31" s="45">
        <v>1</v>
      </c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0.6807351940095302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0.6807351940095302</v>
      </c>
      <c r="D34" s="34"/>
      <c r="E34" s="45"/>
      <c r="F34" s="45"/>
      <c r="G34" s="34">
        <v>1</v>
      </c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1469</v>
      </c>
      <c r="C40" s="24"/>
      <c r="D40" s="23">
        <v>716</v>
      </c>
      <c r="E40" s="23">
        <v>513</v>
      </c>
      <c r="F40" s="23">
        <v>394</v>
      </c>
      <c r="G40" s="23">
        <v>361</v>
      </c>
      <c r="H40" s="23">
        <v>201</v>
      </c>
      <c r="I40" s="23">
        <v>1388</v>
      </c>
      <c r="J40" s="23">
        <v>37</v>
      </c>
      <c r="K40" s="23">
        <v>35</v>
      </c>
      <c r="L40" s="23">
        <v>9</v>
      </c>
      <c r="M40" s="23"/>
      <c r="N40" s="25">
        <v>61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45" priority="6" stopIfTrue="1" operator="equal">
      <formula>0</formula>
    </cfRule>
  </conditionalFormatting>
  <conditionalFormatting sqref="I23:I39">
    <cfRule type="cellIs" dxfId="444" priority="5" stopIfTrue="1" operator="equal">
      <formula>0</formula>
    </cfRule>
  </conditionalFormatting>
  <conditionalFormatting sqref="D17:D20 F17:F20 I17:I20 K17:K20 M17:M20">
    <cfRule type="cellIs" dxfId="443" priority="4" stopIfTrue="1" operator="equal">
      <formula>0</formula>
    </cfRule>
  </conditionalFormatting>
  <conditionalFormatting sqref="E17:E20 G17:H20 J17:J20 L17:L20">
    <cfRule type="cellIs" dxfId="442" priority="3" stopIfTrue="1" operator="equal">
      <formula>0</formula>
    </cfRule>
  </conditionalFormatting>
  <conditionalFormatting sqref="E23:F23">
    <cfRule type="cellIs" dxfId="441" priority="2" stopIfTrue="1" operator="equal">
      <formula>0</formula>
    </cfRule>
  </conditionalFormatting>
  <conditionalFormatting sqref="N17:N20">
    <cfRule type="cellIs" dxfId="440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273</v>
      </c>
      <c r="C8" s="61">
        <f>(B8/$B$40)*1000</f>
        <v>17.99604482531312</v>
      </c>
      <c r="D8" s="60">
        <f t="shared" ref="D8:N8" si="0">(SUM(D23:D39))+D15+D21</f>
        <v>63</v>
      </c>
      <c r="E8" s="60">
        <f t="shared" si="0"/>
        <v>18</v>
      </c>
      <c r="F8" s="60">
        <f t="shared" si="0"/>
        <v>55</v>
      </c>
      <c r="G8" s="60">
        <f t="shared" si="0"/>
        <v>124</v>
      </c>
      <c r="H8" s="60">
        <f t="shared" si="0"/>
        <v>76</v>
      </c>
      <c r="I8" s="60">
        <f t="shared" si="0"/>
        <v>66</v>
      </c>
      <c r="J8" s="60">
        <f t="shared" si="0"/>
        <v>196</v>
      </c>
      <c r="K8" s="60">
        <f t="shared" si="0"/>
        <v>3</v>
      </c>
      <c r="L8" s="60">
        <f t="shared" si="0"/>
        <v>0</v>
      </c>
      <c r="M8" s="60">
        <f t="shared" si="0"/>
        <v>8</v>
      </c>
      <c r="N8" s="62">
        <f t="shared" si="0"/>
        <v>6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13</v>
      </c>
      <c r="C11" s="17">
        <f>(B11/$B$40)*1000</f>
        <v>0.8569545154911008</v>
      </c>
      <c r="D11" s="33">
        <v>4</v>
      </c>
      <c r="E11" s="33">
        <v>3</v>
      </c>
      <c r="F11" s="33">
        <v>2</v>
      </c>
      <c r="G11" s="33">
        <v>7</v>
      </c>
      <c r="H11" s="33">
        <v>1</v>
      </c>
      <c r="I11" s="33">
        <v>3</v>
      </c>
      <c r="J11" s="44">
        <v>9</v>
      </c>
      <c r="K11" s="44">
        <v>1</v>
      </c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0.13183915622940012</v>
      </c>
      <c r="D13" s="34"/>
      <c r="E13" s="34">
        <v>1</v>
      </c>
      <c r="F13" s="34"/>
      <c r="G13" s="34"/>
      <c r="H13" s="34">
        <v>1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5</v>
      </c>
      <c r="C14" s="17">
        <f>(B14/$B$40)*1000</f>
        <v>0.32959789057350031</v>
      </c>
      <c r="D14" s="34"/>
      <c r="E14" s="34"/>
      <c r="F14" s="34"/>
      <c r="G14" s="34">
        <v>4</v>
      </c>
      <c r="H14" s="34">
        <v>1</v>
      </c>
      <c r="I14" s="34"/>
      <c r="J14" s="45">
        <v>5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20</v>
      </c>
      <c r="C15" s="61">
        <f>(B15/B40)*1000</f>
        <v>1.3183915622940012</v>
      </c>
      <c r="D15" s="60">
        <f t="shared" ref="D15:N15" si="2">SUM(D11:D14)</f>
        <v>4</v>
      </c>
      <c r="E15" s="60">
        <f t="shared" si="2"/>
        <v>4</v>
      </c>
      <c r="F15" s="60">
        <f t="shared" si="2"/>
        <v>2</v>
      </c>
      <c r="G15" s="60">
        <f t="shared" si="2"/>
        <v>11</v>
      </c>
      <c r="H15" s="60">
        <f t="shared" si="2"/>
        <v>3</v>
      </c>
      <c r="I15" s="60">
        <f t="shared" si="2"/>
        <v>5</v>
      </c>
      <c r="J15" s="60">
        <f t="shared" si="2"/>
        <v>14</v>
      </c>
      <c r="K15" s="60">
        <f t="shared" si="2"/>
        <v>1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27</v>
      </c>
      <c r="C18" s="17">
        <f>(B18/$B$40)*1000</f>
        <v>1.7798286090969018</v>
      </c>
      <c r="D18" s="34">
        <v>1</v>
      </c>
      <c r="E18" s="34"/>
      <c r="F18" s="34">
        <v>5</v>
      </c>
      <c r="G18" s="34">
        <v>18</v>
      </c>
      <c r="H18" s="34">
        <v>4</v>
      </c>
      <c r="I18" s="34">
        <v>8</v>
      </c>
      <c r="J18" s="34">
        <v>18</v>
      </c>
      <c r="K18" s="34"/>
      <c r="L18" s="34"/>
      <c r="M18" s="34">
        <v>1</v>
      </c>
      <c r="N18" s="40">
        <v>1</v>
      </c>
    </row>
    <row r="19" spans="1:14" s="2" customFormat="1" x14ac:dyDescent="0.2">
      <c r="A19" s="21" t="s">
        <v>24</v>
      </c>
      <c r="B19" s="16">
        <f t="shared" si="3"/>
        <v>21</v>
      </c>
      <c r="C19" s="17">
        <f>(B19/$B$40)*1000</f>
        <v>1.3843111404087014</v>
      </c>
      <c r="D19" s="34">
        <v>9</v>
      </c>
      <c r="E19" s="34">
        <v>1</v>
      </c>
      <c r="F19" s="34">
        <v>5</v>
      </c>
      <c r="G19" s="34">
        <v>11</v>
      </c>
      <c r="H19" s="34">
        <v>4</v>
      </c>
      <c r="I19" s="34">
        <v>2</v>
      </c>
      <c r="J19" s="34">
        <v>19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23</v>
      </c>
      <c r="C20" s="17">
        <f>(B20/$B$40)*1000</f>
        <v>1.5161502966381015</v>
      </c>
      <c r="D20" s="34">
        <v>1</v>
      </c>
      <c r="E20" s="34"/>
      <c r="F20" s="34">
        <v>4</v>
      </c>
      <c r="G20" s="34">
        <v>16</v>
      </c>
      <c r="H20" s="34">
        <v>3</v>
      </c>
      <c r="I20" s="34">
        <v>1</v>
      </c>
      <c r="J20" s="34">
        <v>21</v>
      </c>
      <c r="K20" s="34">
        <v>1</v>
      </c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71</v>
      </c>
      <c r="C21" s="61">
        <f>(B21/$B$40)*1000</f>
        <v>4.6802900461437043</v>
      </c>
      <c r="D21" s="60">
        <f>SUM(D17:D20)</f>
        <v>11</v>
      </c>
      <c r="E21" s="60">
        <f t="shared" ref="E21:N21" si="4">SUM(E17:E20)</f>
        <v>1</v>
      </c>
      <c r="F21" s="60">
        <f t="shared" si="4"/>
        <v>14</v>
      </c>
      <c r="G21" s="60">
        <f t="shared" si="4"/>
        <v>45</v>
      </c>
      <c r="H21" s="60">
        <f t="shared" si="4"/>
        <v>11</v>
      </c>
      <c r="I21" s="60">
        <f t="shared" si="4"/>
        <v>11</v>
      </c>
      <c r="J21" s="60">
        <f t="shared" si="4"/>
        <v>58</v>
      </c>
      <c r="K21" s="60">
        <f t="shared" si="4"/>
        <v>1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64</v>
      </c>
      <c r="C23" s="17">
        <f t="shared" ref="C23:C39" si="5">(B23/$B$40)*1000</f>
        <v>4.2188529993408039</v>
      </c>
      <c r="D23" s="33">
        <v>16</v>
      </c>
      <c r="E23" s="33">
        <v>1</v>
      </c>
      <c r="F23" s="33">
        <v>11</v>
      </c>
      <c r="G23" s="33">
        <v>27</v>
      </c>
      <c r="H23" s="33">
        <v>25</v>
      </c>
      <c r="I23" s="33">
        <v>13</v>
      </c>
      <c r="J23" s="33">
        <v>46</v>
      </c>
      <c r="K23" s="33">
        <v>1</v>
      </c>
      <c r="L23" s="33"/>
      <c r="M23" s="33">
        <v>4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0.19775873434410021</v>
      </c>
      <c r="D24" s="34">
        <v>2</v>
      </c>
      <c r="E24" s="45"/>
      <c r="F24" s="45">
        <v>2</v>
      </c>
      <c r="G24" s="34">
        <v>1</v>
      </c>
      <c r="H24" s="34"/>
      <c r="I24" s="34">
        <v>1</v>
      </c>
      <c r="J24" s="34">
        <v>2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6.5919578114700061E-2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8</v>
      </c>
      <c r="C31" s="17">
        <f t="shared" si="5"/>
        <v>0.52735662491760049</v>
      </c>
      <c r="D31" s="34">
        <v>5</v>
      </c>
      <c r="E31" s="45"/>
      <c r="F31" s="45">
        <v>2</v>
      </c>
      <c r="G31" s="34">
        <v>3</v>
      </c>
      <c r="H31" s="34">
        <v>3</v>
      </c>
      <c r="I31" s="34">
        <v>7</v>
      </c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14</v>
      </c>
      <c r="C32" s="17">
        <f t="shared" si="5"/>
        <v>0.92287409360580086</v>
      </c>
      <c r="D32" s="34">
        <v>2</v>
      </c>
      <c r="E32" s="45"/>
      <c r="F32" s="45">
        <v>2</v>
      </c>
      <c r="G32" s="34">
        <v>5</v>
      </c>
      <c r="H32" s="34">
        <v>7</v>
      </c>
      <c r="I32" s="34">
        <v>3</v>
      </c>
      <c r="J32" s="34">
        <v>10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41</v>
      </c>
      <c r="C34" s="17">
        <f t="shared" si="5"/>
        <v>2.7027027027027026</v>
      </c>
      <c r="D34" s="34">
        <v>22</v>
      </c>
      <c r="E34" s="45">
        <v>8</v>
      </c>
      <c r="F34" s="45">
        <v>19</v>
      </c>
      <c r="G34" s="34">
        <v>13</v>
      </c>
      <c r="H34" s="34">
        <v>1</v>
      </c>
      <c r="I34" s="34">
        <v>16</v>
      </c>
      <c r="J34" s="34">
        <v>24</v>
      </c>
      <c r="K34" s="34"/>
      <c r="L34" s="34"/>
      <c r="M34" s="34">
        <v>1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6.5919578114700061E-2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17</v>
      </c>
      <c r="C37" s="17">
        <f t="shared" si="5"/>
        <v>1.1206328279499012</v>
      </c>
      <c r="D37" s="34"/>
      <c r="E37" s="45"/>
      <c r="F37" s="45">
        <v>1</v>
      </c>
      <c r="G37" s="34">
        <v>10</v>
      </c>
      <c r="H37" s="34">
        <v>6</v>
      </c>
      <c r="I37" s="34">
        <v>1</v>
      </c>
      <c r="J37" s="34">
        <v>16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9</v>
      </c>
      <c r="C38" s="17">
        <f t="shared" si="5"/>
        <v>0.59327620303230066</v>
      </c>
      <c r="D38" s="34">
        <v>1</v>
      </c>
      <c r="E38" s="45">
        <v>4</v>
      </c>
      <c r="F38" s="45"/>
      <c r="G38" s="34">
        <v>3</v>
      </c>
      <c r="H38" s="34">
        <v>2</v>
      </c>
      <c r="I38" s="34">
        <v>4</v>
      </c>
      <c r="J38" s="34">
        <v>5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24</v>
      </c>
      <c r="C39" s="17">
        <f t="shared" si="5"/>
        <v>1.5820698747528017</v>
      </c>
      <c r="D39" s="34"/>
      <c r="E39" s="45"/>
      <c r="F39" s="45">
        <v>2</v>
      </c>
      <c r="G39" s="34">
        <v>5</v>
      </c>
      <c r="H39" s="34">
        <v>17</v>
      </c>
      <c r="I39" s="34">
        <v>3</v>
      </c>
      <c r="J39" s="34">
        <v>21</v>
      </c>
      <c r="K39" s="34"/>
      <c r="L39" s="34"/>
      <c r="M39" s="34"/>
      <c r="N39" s="41">
        <v>2</v>
      </c>
    </row>
    <row r="40" spans="1:14" s="3" customFormat="1" ht="12" x14ac:dyDescent="0.2">
      <c r="A40" s="22" t="s">
        <v>133</v>
      </c>
      <c r="B40" s="23">
        <f>SUM(E40:H40)</f>
        <v>15170</v>
      </c>
      <c r="C40" s="24"/>
      <c r="D40" s="23">
        <v>7425</v>
      </c>
      <c r="E40" s="23">
        <v>5498</v>
      </c>
      <c r="F40" s="23">
        <v>3901</v>
      </c>
      <c r="G40" s="23">
        <v>3888</v>
      </c>
      <c r="H40" s="29">
        <v>1883</v>
      </c>
      <c r="I40" s="29">
        <v>11497</v>
      </c>
      <c r="J40" s="23">
        <v>3190</v>
      </c>
      <c r="K40" s="23">
        <v>165</v>
      </c>
      <c r="L40" s="23">
        <v>318</v>
      </c>
      <c r="M40" s="23"/>
      <c r="N40" s="25">
        <v>1440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39" priority="6" stopIfTrue="1" operator="equal">
      <formula>0</formula>
    </cfRule>
  </conditionalFormatting>
  <conditionalFormatting sqref="I23:I39">
    <cfRule type="cellIs" dxfId="438" priority="5" stopIfTrue="1" operator="equal">
      <formula>0</formula>
    </cfRule>
  </conditionalFormatting>
  <conditionalFormatting sqref="D17:D20 F17:F20 I17:I20 K17:K20 M17:M20">
    <cfRule type="cellIs" dxfId="437" priority="4" stopIfTrue="1" operator="equal">
      <formula>0</formula>
    </cfRule>
  </conditionalFormatting>
  <conditionalFormatting sqref="E17:E20 G17:H20 J17:J20 L17:L20">
    <cfRule type="cellIs" dxfId="436" priority="3" stopIfTrue="1" operator="equal">
      <formula>0</formula>
    </cfRule>
  </conditionalFormatting>
  <conditionalFormatting sqref="E23:F23">
    <cfRule type="cellIs" dxfId="435" priority="2" stopIfTrue="1" operator="equal">
      <formula>0</formula>
    </cfRule>
  </conditionalFormatting>
  <conditionalFormatting sqref="N17:N20">
    <cfRule type="cellIs" dxfId="43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12</v>
      </c>
      <c r="C8" s="61">
        <f>(B8/$B$40)*1000</f>
        <v>2.5756600128782998</v>
      </c>
      <c r="D8" s="60">
        <f t="shared" ref="D8:N8" si="0">(SUM(D23:D39))+D15+D21</f>
        <v>3</v>
      </c>
      <c r="E8" s="60">
        <f t="shared" si="0"/>
        <v>0</v>
      </c>
      <c r="F8" s="60">
        <f t="shared" si="0"/>
        <v>4</v>
      </c>
      <c r="G8" s="60">
        <f t="shared" si="0"/>
        <v>5</v>
      </c>
      <c r="H8" s="60">
        <f t="shared" si="0"/>
        <v>3</v>
      </c>
      <c r="I8" s="60">
        <f t="shared" si="0"/>
        <v>9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0.21463833440652499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0.21463833440652499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0.21463833440652499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0.21463833440652499</v>
      </c>
      <c r="D19" s="34"/>
      <c r="E19" s="34"/>
      <c r="F19" s="34">
        <v>1</v>
      </c>
      <c r="G19" s="34"/>
      <c r="H19" s="34"/>
      <c r="I19" s="34"/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0.42927666881304999</v>
      </c>
      <c r="D21" s="60">
        <f>SUM(D17:D20)</f>
        <v>0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0.42927666881304999</v>
      </c>
      <c r="D23" s="33">
        <v>1</v>
      </c>
      <c r="E23" s="33"/>
      <c r="F23" s="33"/>
      <c r="G23" s="33">
        <v>1</v>
      </c>
      <c r="H23" s="33">
        <v>1</v>
      </c>
      <c r="I23" s="33">
        <v>1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0.21463833440652499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0.85855333762609998</v>
      </c>
      <c r="D34" s="34">
        <v>2</v>
      </c>
      <c r="E34" s="45"/>
      <c r="F34" s="45">
        <v>2</v>
      </c>
      <c r="G34" s="34">
        <v>2</v>
      </c>
      <c r="H34" s="34"/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0.21463833440652499</v>
      </c>
      <c r="D37" s="34"/>
      <c r="E37" s="45"/>
      <c r="F37" s="45"/>
      <c r="G37" s="34"/>
      <c r="H37" s="34">
        <v>1</v>
      </c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0.21463833440652499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4659</v>
      </c>
      <c r="C40" s="24"/>
      <c r="D40" s="23">
        <v>2299</v>
      </c>
      <c r="E40" s="23">
        <v>1701</v>
      </c>
      <c r="F40" s="23">
        <v>1241</v>
      </c>
      <c r="G40" s="23">
        <v>1138</v>
      </c>
      <c r="H40" s="23">
        <v>579</v>
      </c>
      <c r="I40" s="23">
        <v>4490</v>
      </c>
      <c r="J40" s="23">
        <v>80</v>
      </c>
      <c r="K40" s="23">
        <v>38</v>
      </c>
      <c r="L40" s="23">
        <v>51</v>
      </c>
      <c r="M40" s="23"/>
      <c r="N40" s="25">
        <v>410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33" priority="6" stopIfTrue="1" operator="equal">
      <formula>0</formula>
    </cfRule>
  </conditionalFormatting>
  <conditionalFormatting sqref="I23:I39">
    <cfRule type="cellIs" dxfId="432" priority="5" stopIfTrue="1" operator="equal">
      <formula>0</formula>
    </cfRule>
  </conditionalFormatting>
  <conditionalFormatting sqref="D17:D20 F17:F20 I17:I20 K17:K20 M17:M20">
    <cfRule type="cellIs" dxfId="431" priority="4" stopIfTrue="1" operator="equal">
      <formula>0</formula>
    </cfRule>
  </conditionalFormatting>
  <conditionalFormatting sqref="E17:E20 G17:H20 J17:J20 L17:L20">
    <cfRule type="cellIs" dxfId="430" priority="3" stopIfTrue="1" operator="equal">
      <formula>0</formula>
    </cfRule>
  </conditionalFormatting>
  <conditionalFormatting sqref="E23:F23">
    <cfRule type="cellIs" dxfId="429" priority="2" stopIfTrue="1" operator="equal">
      <formula>0</formula>
    </cfRule>
  </conditionalFormatting>
  <conditionalFormatting sqref="N17:N20">
    <cfRule type="cellIs" dxfId="42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25</v>
      </c>
      <c r="C8" s="61">
        <f>(B8/$B$40)*1000</f>
        <v>1.8062278737085471</v>
      </c>
      <c r="D8" s="60">
        <f t="shared" ref="D8:N8" si="0">(SUM(D23:D39))+D15+D21</f>
        <v>7</v>
      </c>
      <c r="E8" s="60">
        <f t="shared" si="0"/>
        <v>1</v>
      </c>
      <c r="F8" s="60">
        <f t="shared" si="0"/>
        <v>7</v>
      </c>
      <c r="G8" s="60">
        <f t="shared" si="0"/>
        <v>11</v>
      </c>
      <c r="H8" s="60">
        <f t="shared" si="0"/>
        <v>6</v>
      </c>
      <c r="I8" s="60">
        <f t="shared" si="0"/>
        <v>17</v>
      </c>
      <c r="J8" s="60">
        <f t="shared" si="0"/>
        <v>8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0.36124557474170943</v>
      </c>
      <c r="D11" s="33">
        <v>2</v>
      </c>
      <c r="E11" s="33"/>
      <c r="F11" s="33">
        <v>1</v>
      </c>
      <c r="G11" s="33">
        <v>2</v>
      </c>
      <c r="H11" s="33">
        <v>2</v>
      </c>
      <c r="I11" s="33">
        <v>2</v>
      </c>
      <c r="J11" s="44">
        <v>3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0.36124557474170943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1</v>
      </c>
      <c r="G15" s="60">
        <f t="shared" si="2"/>
        <v>2</v>
      </c>
      <c r="H15" s="60">
        <f t="shared" si="2"/>
        <v>2</v>
      </c>
      <c r="I15" s="60">
        <f t="shared" si="2"/>
        <v>2</v>
      </c>
      <c r="J15" s="60">
        <f t="shared" si="2"/>
        <v>3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0.21674734484502564</v>
      </c>
      <c r="D18" s="34"/>
      <c r="E18" s="34"/>
      <c r="F18" s="34"/>
      <c r="G18" s="34">
        <v>3</v>
      </c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7.224911494834188E-2</v>
      </c>
      <c r="D19" s="34"/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0.28899645979336752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4</v>
      </c>
      <c r="H21" s="60">
        <f t="shared" si="4"/>
        <v>0</v>
      </c>
      <c r="I21" s="60">
        <f t="shared" si="4"/>
        <v>3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4</v>
      </c>
      <c r="C23" s="17">
        <f t="shared" ref="C23:C39" si="5">(B23/$B$40)*1000</f>
        <v>0.28899645979336752</v>
      </c>
      <c r="D23" s="33">
        <v>2</v>
      </c>
      <c r="E23" s="33"/>
      <c r="F23" s="33">
        <v>2</v>
      </c>
      <c r="G23" s="33">
        <v>1</v>
      </c>
      <c r="H23" s="33">
        <v>1</v>
      </c>
      <c r="I23" s="33">
        <v>3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7.224911494834188E-2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0.72249114948341886</v>
      </c>
      <c r="D34" s="34">
        <v>2</v>
      </c>
      <c r="E34" s="45">
        <v>1</v>
      </c>
      <c r="F34" s="45">
        <v>4</v>
      </c>
      <c r="G34" s="34">
        <v>3</v>
      </c>
      <c r="H34" s="34">
        <v>2</v>
      </c>
      <c r="I34" s="34">
        <v>7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7.224911494834188E-2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13841</v>
      </c>
      <c r="C40" s="24"/>
      <c r="D40" s="23">
        <v>6670</v>
      </c>
      <c r="E40" s="23">
        <v>5136</v>
      </c>
      <c r="F40" s="23">
        <v>3495</v>
      </c>
      <c r="G40" s="23">
        <v>3449</v>
      </c>
      <c r="H40" s="29">
        <v>1761</v>
      </c>
      <c r="I40" s="29">
        <v>10749</v>
      </c>
      <c r="J40" s="23">
        <v>2480</v>
      </c>
      <c r="K40" s="23">
        <v>185</v>
      </c>
      <c r="L40" s="23">
        <v>427</v>
      </c>
      <c r="M40" s="23"/>
      <c r="N40" s="25">
        <v>1201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27" priority="6" stopIfTrue="1" operator="equal">
      <formula>0</formula>
    </cfRule>
  </conditionalFormatting>
  <conditionalFormatting sqref="I23:I39">
    <cfRule type="cellIs" dxfId="426" priority="5" stopIfTrue="1" operator="equal">
      <formula>0</formula>
    </cfRule>
  </conditionalFormatting>
  <conditionalFormatting sqref="D17:D20 F17:F20 I17:I20 K17:K20 M17:M20">
    <cfRule type="cellIs" dxfId="425" priority="4" stopIfTrue="1" operator="equal">
      <formula>0</formula>
    </cfRule>
  </conditionalFormatting>
  <conditionalFormatting sqref="E17:E20 G17:H20 J17:J20 L17:L20">
    <cfRule type="cellIs" dxfId="424" priority="3" stopIfTrue="1" operator="equal">
      <formula>0</formula>
    </cfRule>
  </conditionalFormatting>
  <conditionalFormatting sqref="E23:F23">
    <cfRule type="cellIs" dxfId="423" priority="2" stopIfTrue="1" operator="equal">
      <formula>0</formula>
    </cfRule>
  </conditionalFormatting>
  <conditionalFormatting sqref="N17:N20">
    <cfRule type="cellIs" dxfId="42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1.1474469305794606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1</v>
      </c>
      <c r="G8" s="60">
        <f t="shared" si="0"/>
        <v>4</v>
      </c>
      <c r="H8" s="60">
        <f t="shared" si="0"/>
        <v>1</v>
      </c>
      <c r="I8" s="60">
        <f t="shared" si="0"/>
        <v>4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0.19124115509657677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0.19124115509657677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0.38248231019315354</v>
      </c>
      <c r="D23" s="33"/>
      <c r="E23" s="33"/>
      <c r="F23" s="33">
        <v>1</v>
      </c>
      <c r="G23" s="33">
        <v>1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0.19124115509657677</v>
      </c>
      <c r="D34" s="34"/>
      <c r="E34" s="45"/>
      <c r="F34" s="45"/>
      <c r="G34" s="34">
        <v>1</v>
      </c>
      <c r="H34" s="34"/>
      <c r="I34" s="34"/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0.38248231019315354</v>
      </c>
      <c r="D37" s="34"/>
      <c r="E37" s="45"/>
      <c r="F37" s="45"/>
      <c r="G37" s="34">
        <v>1</v>
      </c>
      <c r="H37" s="34">
        <v>1</v>
      </c>
      <c r="I37" s="34">
        <v>1</v>
      </c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5229</v>
      </c>
      <c r="C40" s="24"/>
      <c r="D40" s="23">
        <v>2504</v>
      </c>
      <c r="E40" s="23">
        <v>1917</v>
      </c>
      <c r="F40" s="23">
        <v>1329</v>
      </c>
      <c r="G40" s="23">
        <v>1329</v>
      </c>
      <c r="H40" s="23">
        <v>654</v>
      </c>
      <c r="I40" s="23">
        <v>4607</v>
      </c>
      <c r="J40" s="23">
        <v>465</v>
      </c>
      <c r="K40" s="23">
        <v>106</v>
      </c>
      <c r="L40" s="23">
        <v>51</v>
      </c>
      <c r="M40" s="23"/>
      <c r="N40" s="25">
        <v>385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21" priority="6" stopIfTrue="1" operator="equal">
      <formula>0</formula>
    </cfRule>
  </conditionalFormatting>
  <conditionalFormatting sqref="I23:I39">
    <cfRule type="cellIs" dxfId="420" priority="5" stopIfTrue="1" operator="equal">
      <formula>0</formula>
    </cfRule>
  </conditionalFormatting>
  <conditionalFormatting sqref="D17:D20 F17:F20 I17:I20 K17:K20 M17:M20">
    <cfRule type="cellIs" dxfId="419" priority="4" stopIfTrue="1" operator="equal">
      <formula>0</formula>
    </cfRule>
  </conditionalFormatting>
  <conditionalFormatting sqref="E17:E20 G17:H20 J17:J20 L17:L20">
    <cfRule type="cellIs" dxfId="418" priority="3" stopIfTrue="1" operator="equal">
      <formula>0</formula>
    </cfRule>
  </conditionalFormatting>
  <conditionalFormatting sqref="E23:F23">
    <cfRule type="cellIs" dxfId="417" priority="2" stopIfTrue="1" operator="equal">
      <formula>0</formula>
    </cfRule>
  </conditionalFormatting>
  <conditionalFormatting sqref="N17:N20">
    <cfRule type="cellIs" dxfId="41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0.85579803166452717</v>
      </c>
      <c r="D8" s="60">
        <f t="shared" ref="D8:N8" si="0">(SUM(D23:D39))+D15+D21</f>
        <v>1</v>
      </c>
      <c r="E8" s="60">
        <f t="shared" si="0"/>
        <v>1</v>
      </c>
      <c r="F8" s="60">
        <f t="shared" si="0"/>
        <v>0</v>
      </c>
      <c r="G8" s="60">
        <f t="shared" si="0"/>
        <v>0</v>
      </c>
      <c r="H8" s="60">
        <f t="shared" si="0"/>
        <v>1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0.85579803166452717</v>
      </c>
      <c r="D34" s="34">
        <v>1</v>
      </c>
      <c r="E34" s="45">
        <v>1</v>
      </c>
      <c r="F34" s="45"/>
      <c r="G34" s="34"/>
      <c r="H34" s="34">
        <v>1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2337</v>
      </c>
      <c r="C40" s="24"/>
      <c r="D40" s="23">
        <v>1149</v>
      </c>
      <c r="E40" s="23">
        <v>794</v>
      </c>
      <c r="F40" s="23">
        <v>618</v>
      </c>
      <c r="G40" s="23">
        <v>609</v>
      </c>
      <c r="H40" s="23">
        <v>316</v>
      </c>
      <c r="I40" s="23">
        <v>2236</v>
      </c>
      <c r="J40" s="23">
        <v>31</v>
      </c>
      <c r="K40" s="23">
        <v>39</v>
      </c>
      <c r="L40" s="23">
        <v>31</v>
      </c>
      <c r="M40" s="23"/>
      <c r="N40" s="25">
        <v>83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15" priority="6" stopIfTrue="1" operator="equal">
      <formula>0</formula>
    </cfRule>
  </conditionalFormatting>
  <conditionalFormatting sqref="I23:I39">
    <cfRule type="cellIs" dxfId="414" priority="5" stopIfTrue="1" operator="equal">
      <formula>0</formula>
    </cfRule>
  </conditionalFormatting>
  <conditionalFormatting sqref="D17:D20 F17:F20 I17:I20 K17:K20 M17:M20">
    <cfRule type="cellIs" dxfId="413" priority="4" stopIfTrue="1" operator="equal">
      <formula>0</formula>
    </cfRule>
  </conditionalFormatting>
  <conditionalFormatting sqref="E17:E20 G17:H20 J17:J20 L17:L20">
    <cfRule type="cellIs" dxfId="412" priority="3" stopIfTrue="1" operator="equal">
      <formula>0</formula>
    </cfRule>
  </conditionalFormatting>
  <conditionalFormatting sqref="E23:F23">
    <cfRule type="cellIs" dxfId="411" priority="2" stopIfTrue="1" operator="equal">
      <formula>0</formula>
    </cfRule>
  </conditionalFormatting>
  <conditionalFormatting sqref="N17:N20">
    <cfRule type="cellIs" dxfId="410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</v>
      </c>
      <c r="C8" s="61">
        <f>(B8/$B$40)*1000</f>
        <v>1.5037593984962407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3</v>
      </c>
      <c r="G8" s="60">
        <f t="shared" si="0"/>
        <v>0</v>
      </c>
      <c r="H8" s="60">
        <f t="shared" si="0"/>
        <v>0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0.50125313283208017</v>
      </c>
      <c r="D34" s="34"/>
      <c r="E34" s="45"/>
      <c r="F34" s="45">
        <v>1</v>
      </c>
      <c r="G34" s="34"/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1.0025062656641603</v>
      </c>
      <c r="D36" s="34">
        <v>1</v>
      </c>
      <c r="E36" s="45"/>
      <c r="F36" s="45">
        <v>2</v>
      </c>
      <c r="G36" s="34"/>
      <c r="H36" s="34"/>
      <c r="I36" s="34">
        <v>2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1995</v>
      </c>
      <c r="C40" s="24"/>
      <c r="D40" s="23">
        <v>952</v>
      </c>
      <c r="E40" s="23">
        <v>641</v>
      </c>
      <c r="F40" s="23">
        <v>522</v>
      </c>
      <c r="G40" s="23">
        <v>533</v>
      </c>
      <c r="H40" s="23">
        <v>299</v>
      </c>
      <c r="I40" s="23">
        <v>1839</v>
      </c>
      <c r="J40" s="23">
        <v>34</v>
      </c>
      <c r="K40" s="23">
        <v>103</v>
      </c>
      <c r="L40" s="23">
        <v>19</v>
      </c>
      <c r="M40" s="23"/>
      <c r="N40" s="25">
        <v>46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09" priority="6" stopIfTrue="1" operator="equal">
      <formula>0</formula>
    </cfRule>
  </conditionalFormatting>
  <conditionalFormatting sqref="I23:I39">
    <cfRule type="cellIs" dxfId="408" priority="5" stopIfTrue="1" operator="equal">
      <formula>0</formula>
    </cfRule>
  </conditionalFormatting>
  <conditionalFormatting sqref="D17:D20 F17:F20 I17:I20 K17:K20 M17:M20">
    <cfRule type="cellIs" dxfId="407" priority="4" stopIfTrue="1" operator="equal">
      <formula>0</formula>
    </cfRule>
  </conditionalFormatting>
  <conditionalFormatting sqref="E17:E20 G17:H20 J17:J20 L17:L20">
    <cfRule type="cellIs" dxfId="406" priority="3" stopIfTrue="1" operator="equal">
      <formula>0</formula>
    </cfRule>
  </conditionalFormatting>
  <conditionalFormatting sqref="E23:F23">
    <cfRule type="cellIs" dxfId="405" priority="2" stopIfTrue="1" operator="equal">
      <formula>0</formula>
    </cfRule>
  </conditionalFormatting>
  <conditionalFormatting sqref="N17:N20">
    <cfRule type="cellIs" dxfId="40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34</v>
      </c>
      <c r="C8" s="61">
        <f>(B8/$B$40)*1000</f>
        <v>10.974822466107165</v>
      </c>
      <c r="D8" s="60">
        <f t="shared" ref="D8:N8" si="0">(SUM(D23:D39))+D15+D21</f>
        <v>17</v>
      </c>
      <c r="E8" s="60">
        <f t="shared" si="0"/>
        <v>6</v>
      </c>
      <c r="F8" s="60">
        <f t="shared" si="0"/>
        <v>9</v>
      </c>
      <c r="G8" s="60">
        <f t="shared" si="0"/>
        <v>14</v>
      </c>
      <c r="H8" s="60">
        <f t="shared" si="0"/>
        <v>5</v>
      </c>
      <c r="I8" s="60">
        <f t="shared" si="0"/>
        <v>13</v>
      </c>
      <c r="J8" s="60">
        <f t="shared" si="0"/>
        <v>1</v>
      </c>
      <c r="K8" s="60">
        <f t="shared" si="0"/>
        <v>12</v>
      </c>
      <c r="L8" s="60">
        <f t="shared" si="0"/>
        <v>0</v>
      </c>
      <c r="M8" s="60">
        <f t="shared" si="0"/>
        <v>8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0.32278889606197547</v>
      </c>
      <c r="D11" s="33"/>
      <c r="E11" s="33"/>
      <c r="F11" s="33">
        <v>1</v>
      </c>
      <c r="G11" s="33"/>
      <c r="H11" s="33"/>
      <c r="I11" s="33"/>
      <c r="J11" s="44"/>
      <c r="K11" s="44">
        <v>1</v>
      </c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0.64557779212395094</v>
      </c>
      <c r="D13" s="34"/>
      <c r="E13" s="34">
        <v>1</v>
      </c>
      <c r="F13" s="34">
        <v>1</v>
      </c>
      <c r="G13" s="34"/>
      <c r="H13" s="34"/>
      <c r="I13" s="34"/>
      <c r="J13" s="45">
        <v>1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0.96836668818592642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1</v>
      </c>
      <c r="K15" s="60">
        <f t="shared" si="2"/>
        <v>1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0.32278889606197547</v>
      </c>
      <c r="D18" s="34">
        <v>1</v>
      </c>
      <c r="E18" s="34"/>
      <c r="F18" s="34"/>
      <c r="G18" s="34">
        <v>1</v>
      </c>
      <c r="H18" s="34"/>
      <c r="I18" s="34"/>
      <c r="J18" s="34"/>
      <c r="K18" s="34">
        <v>1</v>
      </c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0.32278889606197547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10</v>
      </c>
      <c r="C23" s="17">
        <f t="shared" ref="C23:C39" si="5">(B23/$B$40)*1000</f>
        <v>3.2278889606197545</v>
      </c>
      <c r="D23" s="33">
        <v>4</v>
      </c>
      <c r="E23" s="33">
        <v>2</v>
      </c>
      <c r="F23" s="33">
        <v>2</v>
      </c>
      <c r="G23" s="33">
        <v>5</v>
      </c>
      <c r="H23" s="33">
        <v>1</v>
      </c>
      <c r="I23" s="33">
        <v>6</v>
      </c>
      <c r="J23" s="33"/>
      <c r="K23" s="33"/>
      <c r="L23" s="33"/>
      <c r="M23" s="33">
        <v>4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0.32278889606197547</v>
      </c>
      <c r="D24" s="34"/>
      <c r="E24" s="45"/>
      <c r="F24" s="45"/>
      <c r="G24" s="34"/>
      <c r="H24" s="34">
        <v>1</v>
      </c>
      <c r="I24" s="34"/>
      <c r="J24" s="34"/>
      <c r="K24" s="34">
        <v>1</v>
      </c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0.64557779212395094</v>
      </c>
      <c r="D25" s="34">
        <v>2</v>
      </c>
      <c r="E25" s="45"/>
      <c r="F25" s="45"/>
      <c r="G25" s="34">
        <v>1</v>
      </c>
      <c r="H25" s="34">
        <v>1</v>
      </c>
      <c r="I25" s="34"/>
      <c r="J25" s="34"/>
      <c r="K25" s="34">
        <v>1</v>
      </c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2</v>
      </c>
      <c r="C27" s="17">
        <f t="shared" si="5"/>
        <v>0.64557779212395094</v>
      </c>
      <c r="D27" s="34">
        <v>1</v>
      </c>
      <c r="E27" s="45"/>
      <c r="F27" s="45"/>
      <c r="G27" s="34">
        <v>1</v>
      </c>
      <c r="H27" s="34">
        <v>1</v>
      </c>
      <c r="I27" s="34">
        <v>1</v>
      </c>
      <c r="J27" s="34"/>
      <c r="K27" s="34"/>
      <c r="L27" s="34"/>
      <c r="M27" s="34">
        <v>1</v>
      </c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0.32278889606197547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0.64557779212395094</v>
      </c>
      <c r="D32" s="34"/>
      <c r="E32" s="45"/>
      <c r="F32" s="45">
        <v>1</v>
      </c>
      <c r="G32" s="34">
        <v>1</v>
      </c>
      <c r="H32" s="34"/>
      <c r="I32" s="34">
        <v>1</v>
      </c>
      <c r="J32" s="34"/>
      <c r="K32" s="34">
        <v>1</v>
      </c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0.64557779212395094</v>
      </c>
      <c r="D34" s="34">
        <v>1</v>
      </c>
      <c r="E34" s="45"/>
      <c r="F34" s="45">
        <v>1</v>
      </c>
      <c r="G34" s="34">
        <v>1</v>
      </c>
      <c r="H34" s="34"/>
      <c r="I34" s="34">
        <v>1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9</v>
      </c>
      <c r="C38" s="17">
        <f t="shared" si="5"/>
        <v>2.9051000645577791</v>
      </c>
      <c r="D38" s="34">
        <v>7</v>
      </c>
      <c r="E38" s="45">
        <v>3</v>
      </c>
      <c r="F38" s="45">
        <v>3</v>
      </c>
      <c r="G38" s="34">
        <v>3</v>
      </c>
      <c r="H38" s="34"/>
      <c r="I38" s="34">
        <v>3</v>
      </c>
      <c r="J38" s="34"/>
      <c r="K38" s="34">
        <v>6</v>
      </c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0.32278889606197547</v>
      </c>
      <c r="D39" s="34"/>
      <c r="E39" s="45"/>
      <c r="F39" s="45"/>
      <c r="G39" s="34"/>
      <c r="H39" s="34">
        <v>1</v>
      </c>
      <c r="I39" s="34"/>
      <c r="J39" s="34"/>
      <c r="K39" s="34">
        <v>1</v>
      </c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3098</v>
      </c>
      <c r="C40" s="24"/>
      <c r="D40" s="23">
        <v>1495</v>
      </c>
      <c r="E40" s="23">
        <v>1134</v>
      </c>
      <c r="F40" s="23">
        <v>805</v>
      </c>
      <c r="G40" s="23">
        <v>777</v>
      </c>
      <c r="H40" s="29">
        <v>382</v>
      </c>
      <c r="I40" s="29">
        <v>2012</v>
      </c>
      <c r="J40" s="23">
        <v>72</v>
      </c>
      <c r="K40" s="23">
        <v>968</v>
      </c>
      <c r="L40" s="23">
        <v>46</v>
      </c>
      <c r="M40" s="23"/>
      <c r="N40" s="25">
        <v>77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03" priority="6" stopIfTrue="1" operator="equal">
      <formula>0</formula>
    </cfRule>
  </conditionalFormatting>
  <conditionalFormatting sqref="I23:I39">
    <cfRule type="cellIs" dxfId="402" priority="5" stopIfTrue="1" operator="equal">
      <formula>0</formula>
    </cfRule>
  </conditionalFormatting>
  <conditionalFormatting sqref="D17:D20 F17:F20 I17:I20 K17:K20 M17:M20">
    <cfRule type="cellIs" dxfId="401" priority="4" stopIfTrue="1" operator="equal">
      <formula>0</formula>
    </cfRule>
  </conditionalFormatting>
  <conditionalFormatting sqref="E17:E20 G17:H20 J17:J20 L17:L20">
    <cfRule type="cellIs" dxfId="400" priority="3" stopIfTrue="1" operator="equal">
      <formula>0</formula>
    </cfRule>
  </conditionalFormatting>
  <conditionalFormatting sqref="E23:F23">
    <cfRule type="cellIs" dxfId="399" priority="2" stopIfTrue="1" operator="equal">
      <formula>0</formula>
    </cfRule>
  </conditionalFormatting>
  <conditionalFormatting sqref="N17:N20">
    <cfRule type="cellIs" dxfId="39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64</v>
      </c>
      <c r="C8" s="61">
        <f>(B8/$B$40)*1000</f>
        <v>22.930849158007881</v>
      </c>
      <c r="D8" s="60">
        <f t="shared" ref="D8:N8" si="0">(SUM(D23:D39))+D15+D21</f>
        <v>35</v>
      </c>
      <c r="E8" s="60">
        <f t="shared" si="0"/>
        <v>17</v>
      </c>
      <c r="F8" s="60">
        <f t="shared" si="0"/>
        <v>14</v>
      </c>
      <c r="G8" s="60">
        <f t="shared" si="0"/>
        <v>22</v>
      </c>
      <c r="H8" s="60">
        <f t="shared" si="0"/>
        <v>11</v>
      </c>
      <c r="I8" s="60">
        <f t="shared" si="0"/>
        <v>64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0.35829451809387314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0.35829451809387314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51</v>
      </c>
      <c r="C23" s="17">
        <f t="shared" ref="C23:C39" si="5">(B23/$B$40)*1000</f>
        <v>18.273020422787532</v>
      </c>
      <c r="D23" s="33">
        <v>32</v>
      </c>
      <c r="E23" s="33">
        <v>14</v>
      </c>
      <c r="F23" s="33">
        <v>11</v>
      </c>
      <c r="G23" s="33">
        <v>18</v>
      </c>
      <c r="H23" s="33">
        <v>8</v>
      </c>
      <c r="I23" s="33">
        <v>51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4</v>
      </c>
      <c r="C24" s="17">
        <f t="shared" si="5"/>
        <v>1.4331780723754926</v>
      </c>
      <c r="D24" s="34"/>
      <c r="E24" s="45"/>
      <c r="F24" s="45"/>
      <c r="G24" s="34">
        <v>2</v>
      </c>
      <c r="H24" s="34">
        <v>2</v>
      </c>
      <c r="I24" s="34">
        <v>4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0.35829451809387314</v>
      </c>
      <c r="D31" s="34"/>
      <c r="E31" s="45">
        <v>1</v>
      </c>
      <c r="F31" s="45"/>
      <c r="G31" s="34"/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1.4331780723754926</v>
      </c>
      <c r="D32" s="34">
        <v>2</v>
      </c>
      <c r="E32" s="45">
        <v>1</v>
      </c>
      <c r="F32" s="45">
        <v>1</v>
      </c>
      <c r="G32" s="34">
        <v>1</v>
      </c>
      <c r="H32" s="34">
        <v>1</v>
      </c>
      <c r="I32" s="34">
        <v>4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1.0748835542816195</v>
      </c>
      <c r="D34" s="34">
        <v>1</v>
      </c>
      <c r="E34" s="45">
        <v>1</v>
      </c>
      <c r="F34" s="45">
        <v>2</v>
      </c>
      <c r="G34" s="34"/>
      <c r="H34" s="34"/>
      <c r="I34" s="34">
        <v>3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2791</v>
      </c>
      <c r="C40" s="24"/>
      <c r="D40" s="23">
        <v>1372</v>
      </c>
      <c r="E40" s="23">
        <v>1037</v>
      </c>
      <c r="F40" s="23">
        <v>724</v>
      </c>
      <c r="G40" s="23">
        <v>712</v>
      </c>
      <c r="H40" s="23">
        <v>318</v>
      </c>
      <c r="I40" s="23">
        <v>2692</v>
      </c>
      <c r="J40" s="23">
        <v>68</v>
      </c>
      <c r="K40" s="23">
        <v>19</v>
      </c>
      <c r="L40" s="23">
        <v>12</v>
      </c>
      <c r="M40" s="23"/>
      <c r="N40" s="25">
        <v>104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97" priority="6" stopIfTrue="1" operator="equal">
      <formula>0</formula>
    </cfRule>
  </conditionalFormatting>
  <conditionalFormatting sqref="I23:I39">
    <cfRule type="cellIs" dxfId="396" priority="5" stopIfTrue="1" operator="equal">
      <formula>0</formula>
    </cfRule>
  </conditionalFormatting>
  <conditionalFormatting sqref="D17:D20 F17:F20 I17:I20 K17:K20 M17:M20">
    <cfRule type="cellIs" dxfId="395" priority="4" stopIfTrue="1" operator="equal">
      <formula>0</formula>
    </cfRule>
  </conditionalFormatting>
  <conditionalFormatting sqref="E17:E20 G17:H20 J17:J20 L17:L20">
    <cfRule type="cellIs" dxfId="394" priority="3" stopIfTrue="1" operator="equal">
      <formula>0</formula>
    </cfRule>
  </conditionalFormatting>
  <conditionalFormatting sqref="E23:F23">
    <cfRule type="cellIs" dxfId="393" priority="2" stopIfTrue="1" operator="equal">
      <formula>0</formula>
    </cfRule>
  </conditionalFormatting>
  <conditionalFormatting sqref="N17:N20">
    <cfRule type="cellIs" dxfId="3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43"/>
  <sheetViews>
    <sheetView workbookViewId="0">
      <selection activeCell="L16" sqref="L16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6.28515625" bestFit="1" customWidth="1"/>
    <col min="8" max="8" width="6.28515625" customWidth="1"/>
    <col min="9" max="9" width="6.285156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2" customFormat="1" ht="12" x14ac:dyDescent="0.2">
      <c r="A8" s="15" t="s">
        <v>45</v>
      </c>
      <c r="B8" s="60">
        <f>(SUM(B23:B39))+B15+B21</f>
        <v>2</v>
      </c>
      <c r="C8" s="61">
        <f>(B8/$B$40)*1000</f>
        <v>3.1055900621118009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0</v>
      </c>
      <c r="G8" s="60">
        <f t="shared" si="0"/>
        <v>1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2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30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83"/>
      <c r="I11"/>
      <c r="J11"/>
      <c r="K11"/>
      <c r="L11"/>
      <c r="M11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/>
      <c r="J12"/>
      <c r="K12"/>
      <c r="L12"/>
      <c r="M12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/>
      <c r="J13"/>
      <c r="K13"/>
      <c r="L13"/>
      <c r="M13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/>
      <c r="J14"/>
      <c r="K14"/>
      <c r="L14"/>
      <c r="M14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/>
      <c r="J17"/>
      <c r="K17"/>
      <c r="L17"/>
      <c r="M17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/>
      <c r="J18"/>
      <c r="K18"/>
      <c r="L18"/>
      <c r="M18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/>
      <c r="J19"/>
      <c r="K19"/>
      <c r="L19"/>
      <c r="M19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/>
      <c r="J20"/>
      <c r="K20"/>
      <c r="L20"/>
      <c r="M20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30"/>
      <c r="I22" s="30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83"/>
      <c r="I23"/>
      <c r="J23"/>
      <c r="K23"/>
      <c r="L23"/>
      <c r="M2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/>
      <c r="J24"/>
      <c r="K24"/>
      <c r="L24"/>
      <c r="M2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/>
      <c r="J25"/>
      <c r="K25"/>
      <c r="L25"/>
      <c r="M25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/>
      <c r="J26"/>
      <c r="K26"/>
      <c r="L26"/>
      <c r="M26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ht="12" customHeigh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5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5" s="2" customFormat="1" x14ac:dyDescent="0.2">
      <c r="A34" s="21" t="s">
        <v>38</v>
      </c>
      <c r="B34" s="16">
        <f t="shared" si="6"/>
        <v>2</v>
      </c>
      <c r="C34" s="17">
        <f t="shared" si="5"/>
        <v>3.1055900621118009</v>
      </c>
      <c r="D34" s="34">
        <v>2</v>
      </c>
      <c r="E34" s="45">
        <v>1</v>
      </c>
      <c r="F34" s="45"/>
      <c r="G34" s="34">
        <v>1</v>
      </c>
      <c r="H34" s="34"/>
      <c r="I34" s="34">
        <v>2</v>
      </c>
      <c r="J34" s="34"/>
      <c r="K34" s="34"/>
      <c r="L34" s="34"/>
      <c r="M34" s="34"/>
      <c r="N34" s="40"/>
    </row>
    <row r="35" spans="1:15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5" s="4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  <c r="O36" s="5"/>
    </row>
    <row r="37" spans="1:15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5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5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5" x14ac:dyDescent="0.2">
      <c r="A40" s="22" t="s">
        <v>133</v>
      </c>
      <c r="B40" s="23">
        <f>SUM(E40:H40)</f>
        <v>644</v>
      </c>
      <c r="C40" s="24"/>
      <c r="D40" s="23">
        <v>329</v>
      </c>
      <c r="E40" s="23">
        <v>210</v>
      </c>
      <c r="F40" s="23">
        <v>172</v>
      </c>
      <c r="G40" s="23">
        <v>151</v>
      </c>
      <c r="H40" s="23">
        <v>111</v>
      </c>
      <c r="I40" s="23">
        <v>614</v>
      </c>
      <c r="J40" s="23">
        <v>17</v>
      </c>
      <c r="K40" s="23">
        <v>11</v>
      </c>
      <c r="L40" s="23">
        <v>2</v>
      </c>
      <c r="M40" s="23"/>
      <c r="N40" s="25">
        <v>24</v>
      </c>
    </row>
    <row r="41" spans="1:15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5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5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1:N2"/>
    <mergeCell ref="A3:N4"/>
    <mergeCell ref="A41:N43"/>
  </mergeCells>
  <phoneticPr fontId="5" type="noConversion"/>
  <conditionalFormatting sqref="D11:H14 N11:N14 J27:N39 D24:H39 D23 G23:H23 N23:N26">
    <cfRule type="cellIs" dxfId="499" priority="7" stopIfTrue="1" operator="equal">
      <formula>0</formula>
    </cfRule>
  </conditionalFormatting>
  <conditionalFormatting sqref="I27:I39">
    <cfRule type="cellIs" dxfId="498" priority="5" stopIfTrue="1" operator="equal">
      <formula>0</formula>
    </cfRule>
  </conditionalFormatting>
  <conditionalFormatting sqref="D17:D20 F17:F20">
    <cfRule type="cellIs" dxfId="497" priority="4" stopIfTrue="1" operator="equal">
      <formula>0</formula>
    </cfRule>
  </conditionalFormatting>
  <conditionalFormatting sqref="E17:E20 G17:H20">
    <cfRule type="cellIs" dxfId="496" priority="3" stopIfTrue="1" operator="equal">
      <formula>0</formula>
    </cfRule>
  </conditionalFormatting>
  <conditionalFormatting sqref="E23:F23">
    <cfRule type="cellIs" dxfId="495" priority="2" stopIfTrue="1" operator="equal">
      <formula>0</formula>
    </cfRule>
  </conditionalFormatting>
  <conditionalFormatting sqref="N17:N20">
    <cfRule type="cellIs" dxfId="49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0.12084592145015105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1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>SUM(D11:D14)</f>
        <v>0</v>
      </c>
      <c r="E15" s="60">
        <f t="shared" ref="E15:N15" si="2">SUM(E11:E14)</f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0.12084592145015105</v>
      </c>
      <c r="D23" s="33">
        <v>1</v>
      </c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8275</v>
      </c>
      <c r="C40" s="24"/>
      <c r="D40" s="23">
        <v>4127</v>
      </c>
      <c r="E40" s="23">
        <v>2885</v>
      </c>
      <c r="F40" s="23">
        <v>2081</v>
      </c>
      <c r="G40" s="23">
        <v>2249</v>
      </c>
      <c r="H40" s="23">
        <v>1060</v>
      </c>
      <c r="I40" s="23">
        <v>7727</v>
      </c>
      <c r="J40" s="23">
        <v>335</v>
      </c>
      <c r="K40" s="23">
        <v>55</v>
      </c>
      <c r="L40" s="23">
        <v>158</v>
      </c>
      <c r="M40" s="23"/>
      <c r="N40" s="25">
        <v>610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91" priority="6" stopIfTrue="1" operator="equal">
      <formula>0</formula>
    </cfRule>
  </conditionalFormatting>
  <conditionalFormatting sqref="I23:I39">
    <cfRule type="cellIs" dxfId="390" priority="5" stopIfTrue="1" operator="equal">
      <formula>0</formula>
    </cfRule>
  </conditionalFormatting>
  <conditionalFormatting sqref="D17:D20 F17:F20 I17:I20 K17:K20 M17:M20">
    <cfRule type="cellIs" dxfId="389" priority="4" stopIfTrue="1" operator="equal">
      <formula>0</formula>
    </cfRule>
  </conditionalFormatting>
  <conditionalFormatting sqref="E17:E20 G17:H20 J17:J20 L17:L20">
    <cfRule type="cellIs" dxfId="388" priority="3" stopIfTrue="1" operator="equal">
      <formula>0</formula>
    </cfRule>
  </conditionalFormatting>
  <conditionalFormatting sqref="E23:F23">
    <cfRule type="cellIs" dxfId="387" priority="2" stopIfTrue="1" operator="equal">
      <formula>0</formula>
    </cfRule>
  </conditionalFormatting>
  <conditionalFormatting sqref="N17:N20">
    <cfRule type="cellIs" dxfId="3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16</v>
      </c>
      <c r="C8" s="61">
        <f>(B8/$B$40)*1000</f>
        <v>13.913043478260871</v>
      </c>
      <c r="D8" s="60">
        <f t="shared" ref="D8:N8" si="0">(SUM(D23:D39))+D15+D21</f>
        <v>3</v>
      </c>
      <c r="E8" s="60">
        <f t="shared" si="0"/>
        <v>1</v>
      </c>
      <c r="F8" s="60">
        <f t="shared" si="0"/>
        <v>2</v>
      </c>
      <c r="G8" s="60">
        <f t="shared" si="0"/>
        <v>10</v>
      </c>
      <c r="H8" s="60">
        <f t="shared" si="0"/>
        <v>3</v>
      </c>
      <c r="I8" s="60">
        <f t="shared" si="0"/>
        <v>11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1.7391304347826089</v>
      </c>
      <c r="D11" s="33"/>
      <c r="E11" s="33">
        <v>1</v>
      </c>
      <c r="F11" s="33"/>
      <c r="G11" s="33"/>
      <c r="H11" s="33">
        <v>1</v>
      </c>
      <c r="I11" s="33">
        <v>1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1.7391304347826089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0.86956521739130443</v>
      </c>
      <c r="D19" s="34">
        <v>1</v>
      </c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0.86956521739130443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4.3478260869565215</v>
      </c>
      <c r="D23" s="33"/>
      <c r="E23" s="33"/>
      <c r="F23" s="33"/>
      <c r="G23" s="33">
        <v>4</v>
      </c>
      <c r="H23" s="33">
        <v>1</v>
      </c>
      <c r="I23" s="33">
        <v>4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1.7391304347826089</v>
      </c>
      <c r="D32" s="34">
        <v>2</v>
      </c>
      <c r="E32" s="45"/>
      <c r="F32" s="45">
        <v>2</v>
      </c>
      <c r="G32" s="34"/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4.3478260869565215</v>
      </c>
      <c r="D34" s="34"/>
      <c r="E34" s="45"/>
      <c r="F34" s="45"/>
      <c r="G34" s="34">
        <v>4</v>
      </c>
      <c r="H34" s="34">
        <v>1</v>
      </c>
      <c r="I34" s="34">
        <v>2</v>
      </c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0.86956521739130443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1150</v>
      </c>
      <c r="C40" s="24"/>
      <c r="D40" s="23">
        <v>542</v>
      </c>
      <c r="E40" s="23">
        <v>404</v>
      </c>
      <c r="F40" s="23">
        <v>311</v>
      </c>
      <c r="G40" s="23">
        <v>282</v>
      </c>
      <c r="H40" s="23">
        <v>153</v>
      </c>
      <c r="I40" s="23">
        <v>1093</v>
      </c>
      <c r="J40" s="23">
        <v>30</v>
      </c>
      <c r="K40" s="23">
        <v>17</v>
      </c>
      <c r="L40" s="23">
        <v>10</v>
      </c>
      <c r="M40" s="23"/>
      <c r="N40" s="25">
        <v>54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85" priority="6" stopIfTrue="1" operator="equal">
      <formula>0</formula>
    </cfRule>
  </conditionalFormatting>
  <conditionalFormatting sqref="I23:I39">
    <cfRule type="cellIs" dxfId="384" priority="5" stopIfTrue="1" operator="equal">
      <formula>0</formula>
    </cfRule>
  </conditionalFormatting>
  <conditionalFormatting sqref="D17:D20 F17:F20 I17:I20 K17:K20 M17:M20">
    <cfRule type="cellIs" dxfId="383" priority="4" stopIfTrue="1" operator="equal">
      <formula>0</formula>
    </cfRule>
  </conditionalFormatting>
  <conditionalFormatting sqref="E17:E20 G17:H20 J17:J20 L17:L20">
    <cfRule type="cellIs" dxfId="382" priority="3" stopIfTrue="1" operator="equal">
      <formula>0</formula>
    </cfRule>
  </conditionalFormatting>
  <conditionalFormatting sqref="E23:F23">
    <cfRule type="cellIs" dxfId="381" priority="2" stopIfTrue="1" operator="equal">
      <formula>0</formula>
    </cfRule>
  </conditionalFormatting>
  <conditionalFormatting sqref="N17:N20">
    <cfRule type="cellIs" dxfId="3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53</v>
      </c>
      <c r="C8" s="61">
        <f>(B8/$B$40)*1000</f>
        <v>16.317733990147783</v>
      </c>
      <c r="D8" s="60">
        <f t="shared" ref="D8:N8" si="0">(SUM(D23:D39))+D15+D21</f>
        <v>13</v>
      </c>
      <c r="E8" s="60">
        <f t="shared" si="0"/>
        <v>5</v>
      </c>
      <c r="F8" s="60">
        <f t="shared" si="0"/>
        <v>13</v>
      </c>
      <c r="G8" s="60">
        <f t="shared" si="0"/>
        <v>18</v>
      </c>
      <c r="H8" s="60">
        <f t="shared" si="0"/>
        <v>17</v>
      </c>
      <c r="I8" s="60">
        <f t="shared" si="0"/>
        <v>39</v>
      </c>
      <c r="J8" s="60">
        <f t="shared" si="0"/>
        <v>5</v>
      </c>
      <c r="K8" s="60">
        <f t="shared" si="0"/>
        <v>0</v>
      </c>
      <c r="L8" s="60">
        <f t="shared" si="0"/>
        <v>0</v>
      </c>
      <c r="M8" s="60">
        <f t="shared" si="0"/>
        <v>9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0.92364532019704426</v>
      </c>
      <c r="D11" s="33"/>
      <c r="E11" s="33"/>
      <c r="F11" s="33">
        <v>1</v>
      </c>
      <c r="G11" s="33">
        <v>1</v>
      </c>
      <c r="H11" s="33">
        <v>1</v>
      </c>
      <c r="I11" s="33">
        <v>2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0.30788177339901479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1.2315270935960592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1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1.8472906403940885</v>
      </c>
      <c r="D19" s="34"/>
      <c r="E19" s="34"/>
      <c r="F19" s="34">
        <v>1</v>
      </c>
      <c r="G19" s="34">
        <v>1</v>
      </c>
      <c r="H19" s="34">
        <v>4</v>
      </c>
      <c r="I19" s="34">
        <v>5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0.30788177339901479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2.1551724137931032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2</v>
      </c>
      <c r="H21" s="60">
        <f t="shared" si="4"/>
        <v>4</v>
      </c>
      <c r="I21" s="60">
        <f t="shared" si="4"/>
        <v>6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2.770935960591133</v>
      </c>
      <c r="D23" s="33">
        <v>2</v>
      </c>
      <c r="E23" s="33"/>
      <c r="F23" s="33">
        <v>1</v>
      </c>
      <c r="G23" s="33">
        <v>2</v>
      </c>
      <c r="H23" s="33">
        <v>6</v>
      </c>
      <c r="I23" s="33">
        <v>8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0.30788177339901479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0.30788177339901479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0.30788177339901479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25</v>
      </c>
      <c r="C34" s="17">
        <f t="shared" si="5"/>
        <v>7.6970443349753692</v>
      </c>
      <c r="D34" s="34">
        <v>9</v>
      </c>
      <c r="E34" s="45">
        <v>2</v>
      </c>
      <c r="F34" s="45">
        <v>7</v>
      </c>
      <c r="G34" s="34">
        <v>13</v>
      </c>
      <c r="H34" s="34">
        <v>3</v>
      </c>
      <c r="I34" s="34">
        <v>15</v>
      </c>
      <c r="J34" s="34">
        <v>5</v>
      </c>
      <c r="K34" s="34"/>
      <c r="L34" s="34"/>
      <c r="M34" s="34">
        <v>5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1.5394088669950741</v>
      </c>
      <c r="D38" s="34">
        <v>1</v>
      </c>
      <c r="E38" s="45">
        <v>3</v>
      </c>
      <c r="F38" s="45">
        <v>1</v>
      </c>
      <c r="G38" s="34"/>
      <c r="H38" s="34">
        <v>1</v>
      </c>
      <c r="I38" s="34">
        <v>4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3248</v>
      </c>
      <c r="C40" s="24"/>
      <c r="D40" s="23">
        <v>1579</v>
      </c>
      <c r="E40" s="23">
        <v>1167</v>
      </c>
      <c r="F40" s="23">
        <v>804</v>
      </c>
      <c r="G40" s="23">
        <v>850</v>
      </c>
      <c r="H40" s="23">
        <v>427</v>
      </c>
      <c r="I40" s="23">
        <v>3013</v>
      </c>
      <c r="J40" s="23">
        <v>70</v>
      </c>
      <c r="K40" s="23">
        <v>133</v>
      </c>
      <c r="L40" s="23">
        <v>32</v>
      </c>
      <c r="M40" s="23"/>
      <c r="N40" s="25">
        <v>75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79" priority="6" stopIfTrue="1" operator="equal">
      <formula>0</formula>
    </cfRule>
  </conditionalFormatting>
  <conditionalFormatting sqref="I23:I39">
    <cfRule type="cellIs" dxfId="378" priority="5" stopIfTrue="1" operator="equal">
      <formula>0</formula>
    </cfRule>
  </conditionalFormatting>
  <conditionalFormatting sqref="D17:D20 F17:F20 I17:I20 K17:K20 M17:M20">
    <cfRule type="cellIs" dxfId="377" priority="4" stopIfTrue="1" operator="equal">
      <formula>0</formula>
    </cfRule>
  </conditionalFormatting>
  <conditionalFormatting sqref="E17:E20 G17:H20 J17:J20 L17:L20">
    <cfRule type="cellIs" dxfId="376" priority="3" stopIfTrue="1" operator="equal">
      <formula>0</formula>
    </cfRule>
  </conditionalFormatting>
  <conditionalFormatting sqref="E23:F23">
    <cfRule type="cellIs" dxfId="375" priority="2" stopIfTrue="1" operator="equal">
      <formula>0</formula>
    </cfRule>
  </conditionalFormatting>
  <conditionalFormatting sqref="N17:N20">
    <cfRule type="cellIs" dxfId="3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</v>
      </c>
      <c r="C8" s="61">
        <f>(B8/$B$40)*1000</f>
        <v>3.9404553415061296</v>
      </c>
      <c r="D8" s="60">
        <f t="shared" ref="D8:N8" si="0">(SUM(D23:D39))+D15+D21</f>
        <v>0</v>
      </c>
      <c r="E8" s="60">
        <f t="shared" si="0"/>
        <v>1</v>
      </c>
      <c r="F8" s="60">
        <f t="shared" si="0"/>
        <v>2</v>
      </c>
      <c r="G8" s="60">
        <f t="shared" si="0"/>
        <v>4</v>
      </c>
      <c r="H8" s="60">
        <f t="shared" si="0"/>
        <v>2</v>
      </c>
      <c r="I8" s="60">
        <f t="shared" si="0"/>
        <v>9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0.43782837127845886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0.43782837127845886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0.43782837127845886</v>
      </c>
      <c r="D24" s="34"/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0.43782837127845886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1.3134851138353765</v>
      </c>
      <c r="D31" s="34"/>
      <c r="E31" s="45"/>
      <c r="F31" s="45"/>
      <c r="G31" s="34">
        <v>3</v>
      </c>
      <c r="H31" s="34"/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1.3134851138353765</v>
      </c>
      <c r="D38" s="34"/>
      <c r="E38" s="45">
        <v>1</v>
      </c>
      <c r="F38" s="45">
        <v>2</v>
      </c>
      <c r="G38" s="34"/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2284</v>
      </c>
      <c r="C40" s="24"/>
      <c r="D40" s="23">
        <v>1096</v>
      </c>
      <c r="E40" s="23">
        <v>802</v>
      </c>
      <c r="F40" s="23">
        <v>593</v>
      </c>
      <c r="G40" s="23">
        <v>589</v>
      </c>
      <c r="H40" s="23">
        <v>300</v>
      </c>
      <c r="I40" s="23">
        <v>2207</v>
      </c>
      <c r="J40" s="23">
        <v>27</v>
      </c>
      <c r="K40" s="23">
        <v>26</v>
      </c>
      <c r="L40" s="23">
        <v>24</v>
      </c>
      <c r="M40" s="23"/>
      <c r="N40" s="25">
        <v>74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73" priority="6" stopIfTrue="1" operator="equal">
      <formula>0</formula>
    </cfRule>
  </conditionalFormatting>
  <conditionalFormatting sqref="I23:I39">
    <cfRule type="cellIs" dxfId="372" priority="5" stopIfTrue="1" operator="equal">
      <formula>0</formula>
    </cfRule>
  </conditionalFormatting>
  <conditionalFormatting sqref="D17:D20 F17:F20 I17:I20 K17:K20 M17:M20">
    <cfRule type="cellIs" dxfId="371" priority="4" stopIfTrue="1" operator="equal">
      <formula>0</formula>
    </cfRule>
  </conditionalFormatting>
  <conditionalFormatting sqref="E17:E20 G17:H20 J17:J20 L17:L20">
    <cfRule type="cellIs" dxfId="370" priority="3" stopIfTrue="1" operator="equal">
      <formula>0</formula>
    </cfRule>
  </conditionalFormatting>
  <conditionalFormatting sqref="E23:F23">
    <cfRule type="cellIs" dxfId="369" priority="2" stopIfTrue="1" operator="equal">
      <formula>0</formula>
    </cfRule>
  </conditionalFormatting>
  <conditionalFormatting sqref="N17:N20">
    <cfRule type="cellIs" dxfId="3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1.3584319813700758</v>
      </c>
      <c r="D8" s="60">
        <f t="shared" ref="D8:N8" si="0">(SUM(D23:D39))+D15+D21</f>
        <v>2</v>
      </c>
      <c r="E8" s="60">
        <f t="shared" si="0"/>
        <v>1</v>
      </c>
      <c r="F8" s="60">
        <f t="shared" si="0"/>
        <v>2</v>
      </c>
      <c r="G8" s="60">
        <f t="shared" si="0"/>
        <v>6</v>
      </c>
      <c r="H8" s="60">
        <f t="shared" si="0"/>
        <v>5</v>
      </c>
      <c r="I8" s="60">
        <f t="shared" si="0"/>
        <v>5</v>
      </c>
      <c r="J8" s="60">
        <f t="shared" si="0"/>
        <v>9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0.19406171162429653</v>
      </c>
      <c r="D11" s="33"/>
      <c r="E11" s="33"/>
      <c r="F11" s="33"/>
      <c r="G11" s="33">
        <v>2</v>
      </c>
      <c r="H11" s="33"/>
      <c r="I11" s="33">
        <v>1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0.19406171162429653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1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9.7030855812148264E-2</v>
      </c>
      <c r="D20" s="34"/>
      <c r="E20" s="34"/>
      <c r="F20" s="34">
        <v>1</v>
      </c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9.7030855812148264E-2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0.58218513487288959</v>
      </c>
      <c r="D23" s="33">
        <v>1</v>
      </c>
      <c r="E23" s="33"/>
      <c r="F23" s="33">
        <v>1</v>
      </c>
      <c r="G23" s="33">
        <v>2</v>
      </c>
      <c r="H23" s="33">
        <v>3</v>
      </c>
      <c r="I23" s="33">
        <v>2</v>
      </c>
      <c r="J23" s="33">
        <v>4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0.29109256743644479</v>
      </c>
      <c r="D34" s="34">
        <v>1</v>
      </c>
      <c r="E34" s="45">
        <v>1</v>
      </c>
      <c r="F34" s="45"/>
      <c r="G34" s="34">
        <v>1</v>
      </c>
      <c r="H34" s="34">
        <v>1</v>
      </c>
      <c r="I34" s="34">
        <v>2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9.7030855812148264E-2</v>
      </c>
      <c r="D37" s="34"/>
      <c r="E37" s="45"/>
      <c r="F37" s="45"/>
      <c r="G37" s="34">
        <v>1</v>
      </c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9.7030855812148264E-2</v>
      </c>
      <c r="D39" s="34"/>
      <c r="E39" s="45"/>
      <c r="F39" s="45"/>
      <c r="G39" s="34"/>
      <c r="H39" s="34">
        <v>1</v>
      </c>
      <c r="I39" s="34"/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10306</v>
      </c>
      <c r="C40" s="24"/>
      <c r="D40" s="23">
        <v>5078</v>
      </c>
      <c r="E40" s="23">
        <v>3805</v>
      </c>
      <c r="F40" s="23">
        <v>2467</v>
      </c>
      <c r="G40" s="23">
        <v>2647</v>
      </c>
      <c r="H40" s="23">
        <v>1387</v>
      </c>
      <c r="I40" s="23">
        <v>8840</v>
      </c>
      <c r="J40" s="23">
        <v>1124</v>
      </c>
      <c r="K40" s="23">
        <v>75</v>
      </c>
      <c r="L40" s="23">
        <v>267</v>
      </c>
      <c r="M40" s="23"/>
      <c r="N40" s="25">
        <v>894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67" priority="6" stopIfTrue="1" operator="equal">
      <formula>0</formula>
    </cfRule>
  </conditionalFormatting>
  <conditionalFormatting sqref="I23:I39">
    <cfRule type="cellIs" dxfId="366" priority="5" stopIfTrue="1" operator="equal">
      <formula>0</formula>
    </cfRule>
  </conditionalFormatting>
  <conditionalFormatting sqref="D17:D20 F17:F20 I17:I20 K17:K20 M17:M20">
    <cfRule type="cellIs" dxfId="365" priority="4" stopIfTrue="1" operator="equal">
      <formula>0</formula>
    </cfRule>
  </conditionalFormatting>
  <conditionalFormatting sqref="E17:E20 G17:H20 J17:J20 L17:L20">
    <cfRule type="cellIs" dxfId="364" priority="3" stopIfTrue="1" operator="equal">
      <formula>0</formula>
    </cfRule>
  </conditionalFormatting>
  <conditionalFormatting sqref="E23:F23">
    <cfRule type="cellIs" dxfId="363" priority="2" stopIfTrue="1" operator="equal">
      <formula>0</formula>
    </cfRule>
  </conditionalFormatting>
  <conditionalFormatting sqref="N17:N20">
    <cfRule type="cellIs" dxfId="3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</v>
      </c>
      <c r="C8" s="61">
        <f>(B8/$B$40)*1000</f>
        <v>0.66006600660066006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0</v>
      </c>
      <c r="I8" s="60">
        <f t="shared" si="0"/>
        <v>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0.33003300330033003</v>
      </c>
      <c r="D19" s="34">
        <v>1</v>
      </c>
      <c r="E19" s="34"/>
      <c r="F19" s="34">
        <v>1</v>
      </c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0.33003300330033003</v>
      </c>
      <c r="D21" s="60">
        <f>SUM(D17:D20)</f>
        <v>1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0.33003300330033003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3030</v>
      </c>
      <c r="C40" s="24"/>
      <c r="D40" s="23">
        <v>1449</v>
      </c>
      <c r="E40" s="23">
        <v>1100</v>
      </c>
      <c r="F40" s="23">
        <v>748</v>
      </c>
      <c r="G40" s="23">
        <v>781</v>
      </c>
      <c r="H40" s="23">
        <v>401</v>
      </c>
      <c r="I40" s="23">
        <v>2777</v>
      </c>
      <c r="J40" s="23">
        <v>53</v>
      </c>
      <c r="K40" s="23">
        <v>170</v>
      </c>
      <c r="L40" s="23">
        <v>30</v>
      </c>
      <c r="M40" s="23"/>
      <c r="N40" s="25">
        <v>83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61" priority="6" stopIfTrue="1" operator="equal">
      <formula>0</formula>
    </cfRule>
  </conditionalFormatting>
  <conditionalFormatting sqref="I23:I39">
    <cfRule type="cellIs" dxfId="360" priority="5" stopIfTrue="1" operator="equal">
      <formula>0</formula>
    </cfRule>
  </conditionalFormatting>
  <conditionalFormatting sqref="D17:D20 F17:F20 I17:I20 K17:K20 M17:M20">
    <cfRule type="cellIs" dxfId="359" priority="4" stopIfTrue="1" operator="equal">
      <formula>0</formula>
    </cfRule>
  </conditionalFormatting>
  <conditionalFormatting sqref="E17:E20 G17:H20 J17:J20 L17:L20">
    <cfRule type="cellIs" dxfId="358" priority="3" stopIfTrue="1" operator="equal">
      <formula>0</formula>
    </cfRule>
  </conditionalFormatting>
  <conditionalFormatting sqref="E23:F23">
    <cfRule type="cellIs" dxfId="357" priority="2" stopIfTrue="1" operator="equal">
      <formula>0</formula>
    </cfRule>
  </conditionalFormatting>
  <conditionalFormatting sqref="N17:N20">
    <cfRule type="cellIs" dxfId="3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464</v>
      </c>
      <c r="C8" s="61">
        <f>(B8/$B$40)*1000</f>
        <v>11.122563942757148</v>
      </c>
      <c r="D8" s="60">
        <f t="shared" ref="D8:N8" si="0">(SUM(D23:D39))+D15+D21</f>
        <v>142</v>
      </c>
      <c r="E8" s="60">
        <f t="shared" si="0"/>
        <v>43</v>
      </c>
      <c r="F8" s="60">
        <f t="shared" si="0"/>
        <v>124</v>
      </c>
      <c r="G8" s="60">
        <f t="shared" si="0"/>
        <v>183</v>
      </c>
      <c r="H8" s="60">
        <f t="shared" si="0"/>
        <v>114</v>
      </c>
      <c r="I8" s="60">
        <f t="shared" si="0"/>
        <v>232</v>
      </c>
      <c r="J8" s="60">
        <f t="shared" si="0"/>
        <v>214</v>
      </c>
      <c r="K8" s="60">
        <f t="shared" si="0"/>
        <v>0</v>
      </c>
      <c r="L8" s="60">
        <f t="shared" si="0"/>
        <v>1</v>
      </c>
      <c r="M8" s="60">
        <f t="shared" si="0"/>
        <v>17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42</v>
      </c>
      <c r="C11" s="17">
        <f>(B11/$B$40)*1000</f>
        <v>1.0067838051633626</v>
      </c>
      <c r="D11" s="33">
        <v>9</v>
      </c>
      <c r="E11" s="33">
        <v>2</v>
      </c>
      <c r="F11" s="33">
        <v>11</v>
      </c>
      <c r="G11" s="33">
        <v>22</v>
      </c>
      <c r="H11" s="33">
        <v>7</v>
      </c>
      <c r="I11" s="33">
        <v>25</v>
      </c>
      <c r="J11" s="44">
        <v>17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2</v>
      </c>
      <c r="C12" s="17">
        <f>(B12/$B$40)*1000</f>
        <v>4.7942085960160127E-2</v>
      </c>
      <c r="D12" s="34"/>
      <c r="E12" s="34"/>
      <c r="F12" s="34">
        <v>1</v>
      </c>
      <c r="G12" s="34">
        <v>1</v>
      </c>
      <c r="H12" s="34"/>
      <c r="I12" s="34">
        <v>1</v>
      </c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15</v>
      </c>
      <c r="C13" s="17">
        <f>(B13/$B$40)*1000</f>
        <v>0.35956564470120095</v>
      </c>
      <c r="D13" s="34">
        <v>1</v>
      </c>
      <c r="E13" s="34">
        <v>4</v>
      </c>
      <c r="F13" s="34">
        <v>4</v>
      </c>
      <c r="G13" s="34">
        <v>5</v>
      </c>
      <c r="H13" s="34">
        <v>2</v>
      </c>
      <c r="I13" s="34">
        <v>11</v>
      </c>
      <c r="J13" s="45">
        <v>3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4.7942085960160127E-2</v>
      </c>
      <c r="D14" s="34"/>
      <c r="E14" s="34"/>
      <c r="F14" s="34"/>
      <c r="G14" s="34">
        <v>1</v>
      </c>
      <c r="H14" s="34">
        <v>1</v>
      </c>
      <c r="I14" s="34"/>
      <c r="J14" s="45">
        <v>2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61</v>
      </c>
      <c r="C15" s="61">
        <f>(B15/B40)*1000</f>
        <v>1.4622336217848839</v>
      </c>
      <c r="D15" s="60">
        <f t="shared" ref="D15:N15" si="2">SUM(D11:D14)</f>
        <v>10</v>
      </c>
      <c r="E15" s="60">
        <f t="shared" si="2"/>
        <v>6</v>
      </c>
      <c r="F15" s="60">
        <f t="shared" si="2"/>
        <v>16</v>
      </c>
      <c r="G15" s="60">
        <f t="shared" si="2"/>
        <v>29</v>
      </c>
      <c r="H15" s="60">
        <f t="shared" si="2"/>
        <v>10</v>
      </c>
      <c r="I15" s="60">
        <f t="shared" si="2"/>
        <v>37</v>
      </c>
      <c r="J15" s="60">
        <f t="shared" si="2"/>
        <v>23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4.7942085960160127E-2</v>
      </c>
      <c r="D17" s="34">
        <v>1</v>
      </c>
      <c r="E17" s="34">
        <v>1</v>
      </c>
      <c r="F17" s="34"/>
      <c r="G17" s="34">
        <v>1</v>
      </c>
      <c r="H17" s="34"/>
      <c r="I17" s="34">
        <v>1</v>
      </c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24</v>
      </c>
      <c r="C18" s="17">
        <f>(B18/$B$40)*1000</f>
        <v>0.57530503152192147</v>
      </c>
      <c r="D18" s="34">
        <v>5</v>
      </c>
      <c r="E18" s="34">
        <v>5</v>
      </c>
      <c r="F18" s="34">
        <v>10</v>
      </c>
      <c r="G18" s="34">
        <v>6</v>
      </c>
      <c r="H18" s="34">
        <v>3</v>
      </c>
      <c r="I18" s="34">
        <v>18</v>
      </c>
      <c r="J18" s="34">
        <v>5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 t="shared" si="3"/>
        <v>47</v>
      </c>
      <c r="C19" s="17">
        <f>(B19/$B$40)*1000</f>
        <v>1.126639020063763</v>
      </c>
      <c r="D19" s="34">
        <v>21</v>
      </c>
      <c r="E19" s="34">
        <v>1</v>
      </c>
      <c r="F19" s="34">
        <v>5</v>
      </c>
      <c r="G19" s="34">
        <v>20</v>
      </c>
      <c r="H19" s="34">
        <v>21</v>
      </c>
      <c r="I19" s="34">
        <v>13</v>
      </c>
      <c r="J19" s="34">
        <v>33</v>
      </c>
      <c r="K19" s="34"/>
      <c r="L19" s="34"/>
      <c r="M19" s="34">
        <v>1</v>
      </c>
      <c r="N19" s="40">
        <v>2</v>
      </c>
    </row>
    <row r="20" spans="1:14" s="2" customFormat="1" x14ac:dyDescent="0.2">
      <c r="A20" s="21" t="s">
        <v>25</v>
      </c>
      <c r="B20" s="16">
        <f t="shared" si="3"/>
        <v>9</v>
      </c>
      <c r="C20" s="17">
        <f>(B20/$B$40)*1000</f>
        <v>0.21573938682072055</v>
      </c>
      <c r="D20" s="34">
        <v>1</v>
      </c>
      <c r="E20" s="34"/>
      <c r="F20" s="34">
        <v>3</v>
      </c>
      <c r="G20" s="34">
        <v>4</v>
      </c>
      <c r="H20" s="34">
        <v>2</v>
      </c>
      <c r="I20" s="34">
        <v>4</v>
      </c>
      <c r="J20" s="34">
        <v>4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82</v>
      </c>
      <c r="C21" s="61">
        <f>(B21/$B$40)*1000</f>
        <v>1.9656255243665652</v>
      </c>
      <c r="D21" s="60">
        <f>SUM(D17:D20)</f>
        <v>28</v>
      </c>
      <c r="E21" s="60">
        <f t="shared" ref="E21:N21" si="4">SUM(E17:E20)</f>
        <v>7</v>
      </c>
      <c r="F21" s="60">
        <f t="shared" si="4"/>
        <v>18</v>
      </c>
      <c r="G21" s="60">
        <f t="shared" si="4"/>
        <v>31</v>
      </c>
      <c r="H21" s="60">
        <f t="shared" si="4"/>
        <v>26</v>
      </c>
      <c r="I21" s="60">
        <f t="shared" si="4"/>
        <v>36</v>
      </c>
      <c r="J21" s="60">
        <f t="shared" si="4"/>
        <v>43</v>
      </c>
      <c r="K21" s="60">
        <f t="shared" si="4"/>
        <v>0</v>
      </c>
      <c r="L21" s="60">
        <f t="shared" si="4"/>
        <v>0</v>
      </c>
      <c r="M21" s="60">
        <f t="shared" si="4"/>
        <v>3</v>
      </c>
      <c r="N21" s="65">
        <f t="shared" si="4"/>
        <v>2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91</v>
      </c>
      <c r="C23" s="17">
        <f t="shared" ref="C23:C39" si="5">(B23/$B$40)*1000</f>
        <v>2.1813649111872855</v>
      </c>
      <c r="D23" s="33">
        <v>34</v>
      </c>
      <c r="E23" s="33">
        <v>12</v>
      </c>
      <c r="F23" s="33">
        <v>24</v>
      </c>
      <c r="G23" s="33">
        <v>35</v>
      </c>
      <c r="H23" s="33">
        <v>20</v>
      </c>
      <c r="I23" s="33">
        <v>48</v>
      </c>
      <c r="J23" s="33">
        <v>37</v>
      </c>
      <c r="K23" s="33"/>
      <c r="L23" s="33"/>
      <c r="M23" s="33">
        <v>6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16</v>
      </c>
      <c r="C24" s="17">
        <f t="shared" si="5"/>
        <v>0.38353668768128102</v>
      </c>
      <c r="D24" s="34">
        <v>9</v>
      </c>
      <c r="E24" s="45"/>
      <c r="F24" s="45">
        <v>2</v>
      </c>
      <c r="G24" s="34">
        <v>11</v>
      </c>
      <c r="H24" s="34">
        <v>3</v>
      </c>
      <c r="I24" s="34">
        <v>6</v>
      </c>
      <c r="J24" s="34">
        <v>10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4.7942085960160127E-2</v>
      </c>
      <c r="D25" s="34">
        <v>1</v>
      </c>
      <c r="E25" s="45"/>
      <c r="F25" s="45"/>
      <c r="G25" s="34">
        <v>1</v>
      </c>
      <c r="H25" s="34">
        <v>1</v>
      </c>
      <c r="I25" s="34">
        <v>1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2.3971042980080064E-2</v>
      </c>
      <c r="D27" s="34"/>
      <c r="E27" s="45"/>
      <c r="F27" s="45"/>
      <c r="G27" s="34"/>
      <c r="H27" s="34">
        <v>1</v>
      </c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2.3971042980080064E-2</v>
      </c>
      <c r="D28" s="34"/>
      <c r="E28" s="45"/>
      <c r="F28" s="45">
        <v>1</v>
      </c>
      <c r="G28" s="34"/>
      <c r="H28" s="34"/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2.3971042980080064E-2</v>
      </c>
      <c r="D29" s="34">
        <v>1</v>
      </c>
      <c r="E29" s="45"/>
      <c r="F29" s="45">
        <v>1</v>
      </c>
      <c r="G29" s="34"/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7.1913128940240184E-2</v>
      </c>
      <c r="D31" s="34">
        <v>1</v>
      </c>
      <c r="E31" s="45"/>
      <c r="F31" s="45">
        <v>1</v>
      </c>
      <c r="G31" s="34">
        <v>1</v>
      </c>
      <c r="H31" s="34">
        <v>1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11</v>
      </c>
      <c r="C32" s="17">
        <f t="shared" si="5"/>
        <v>0.26368147278088067</v>
      </c>
      <c r="D32" s="34">
        <v>2</v>
      </c>
      <c r="E32" s="45"/>
      <c r="F32" s="45">
        <v>2</v>
      </c>
      <c r="G32" s="34">
        <v>4</v>
      </c>
      <c r="H32" s="34">
        <v>5</v>
      </c>
      <c r="I32" s="34">
        <v>6</v>
      </c>
      <c r="J32" s="34">
        <v>5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114</v>
      </c>
      <c r="C34" s="17">
        <f t="shared" si="5"/>
        <v>2.7326988997291273</v>
      </c>
      <c r="D34" s="34">
        <v>50</v>
      </c>
      <c r="E34" s="45">
        <v>12</v>
      </c>
      <c r="F34" s="45">
        <v>43</v>
      </c>
      <c r="G34" s="34">
        <v>36</v>
      </c>
      <c r="H34" s="34">
        <v>23</v>
      </c>
      <c r="I34" s="34">
        <v>68</v>
      </c>
      <c r="J34" s="34">
        <v>40</v>
      </c>
      <c r="K34" s="34"/>
      <c r="L34" s="34">
        <v>1</v>
      </c>
      <c r="M34" s="34">
        <v>5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3</v>
      </c>
      <c r="C36" s="17">
        <f t="shared" si="5"/>
        <v>7.1913128940240184E-2</v>
      </c>
      <c r="D36" s="34"/>
      <c r="E36" s="45"/>
      <c r="F36" s="45">
        <v>3</v>
      </c>
      <c r="G36" s="34"/>
      <c r="H36" s="34"/>
      <c r="I36" s="34">
        <v>2</v>
      </c>
      <c r="J36" s="34">
        <v>1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13</v>
      </c>
      <c r="C37" s="17">
        <f t="shared" si="5"/>
        <v>0.31162355874104081</v>
      </c>
      <c r="D37" s="34">
        <v>1</v>
      </c>
      <c r="E37" s="45"/>
      <c r="F37" s="45">
        <v>1</v>
      </c>
      <c r="G37" s="34">
        <v>6</v>
      </c>
      <c r="H37" s="34">
        <v>6</v>
      </c>
      <c r="I37" s="34"/>
      <c r="J37" s="34">
        <v>13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22</v>
      </c>
      <c r="C38" s="17">
        <f t="shared" si="5"/>
        <v>0.52736294556176133</v>
      </c>
      <c r="D38" s="34">
        <v>5</v>
      </c>
      <c r="E38" s="45">
        <v>6</v>
      </c>
      <c r="F38" s="45">
        <v>8</v>
      </c>
      <c r="G38" s="34">
        <v>6</v>
      </c>
      <c r="H38" s="34">
        <v>2</v>
      </c>
      <c r="I38" s="34">
        <v>18</v>
      </c>
      <c r="J38" s="34">
        <v>3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43</v>
      </c>
      <c r="C39" s="17">
        <f t="shared" si="5"/>
        <v>1.0307548481434428</v>
      </c>
      <c r="D39" s="34"/>
      <c r="E39" s="45"/>
      <c r="F39" s="45">
        <v>4</v>
      </c>
      <c r="G39" s="34">
        <v>23</v>
      </c>
      <c r="H39" s="34">
        <v>16</v>
      </c>
      <c r="I39" s="34">
        <v>4</v>
      </c>
      <c r="J39" s="34">
        <v>38</v>
      </c>
      <c r="K39" s="34"/>
      <c r="L39" s="34"/>
      <c r="M39" s="34">
        <v>1</v>
      </c>
      <c r="N39" s="41"/>
    </row>
    <row r="40" spans="1:14" s="3" customFormat="1" ht="12" x14ac:dyDescent="0.2">
      <c r="A40" s="22" t="s">
        <v>133</v>
      </c>
      <c r="B40" s="23">
        <f>SUM(E40:H40)</f>
        <v>41717</v>
      </c>
      <c r="C40" s="24"/>
      <c r="D40" s="23">
        <v>20300</v>
      </c>
      <c r="E40" s="23">
        <v>15258</v>
      </c>
      <c r="F40" s="23">
        <v>10468</v>
      </c>
      <c r="G40" s="23">
        <v>10640</v>
      </c>
      <c r="H40" s="29">
        <v>5351</v>
      </c>
      <c r="I40" s="29">
        <v>29759</v>
      </c>
      <c r="J40" s="23">
        <v>11093</v>
      </c>
      <c r="K40" s="23">
        <v>350</v>
      </c>
      <c r="L40" s="23">
        <v>515</v>
      </c>
      <c r="M40" s="23"/>
      <c r="N40" s="25">
        <v>2339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55" priority="6" stopIfTrue="1" operator="equal">
      <formula>0</formula>
    </cfRule>
  </conditionalFormatting>
  <conditionalFormatting sqref="I23:I39">
    <cfRule type="cellIs" dxfId="354" priority="5" stopIfTrue="1" operator="equal">
      <formula>0</formula>
    </cfRule>
  </conditionalFormatting>
  <conditionalFormatting sqref="D17:D20 F17:F20 I17:I20 K17:K20 M17:M20">
    <cfRule type="cellIs" dxfId="353" priority="4" stopIfTrue="1" operator="equal">
      <formula>0</formula>
    </cfRule>
  </conditionalFormatting>
  <conditionalFormatting sqref="E17:E20 G17:H20 J17:J20 L17:L20">
    <cfRule type="cellIs" dxfId="352" priority="3" stopIfTrue="1" operator="equal">
      <formula>0</formula>
    </cfRule>
  </conditionalFormatting>
  <conditionalFormatting sqref="E23:F23">
    <cfRule type="cellIs" dxfId="351" priority="2" stopIfTrue="1" operator="equal">
      <formula>0</formula>
    </cfRule>
  </conditionalFormatting>
  <conditionalFormatting sqref="N17:N20">
    <cfRule type="cellIs" dxfId="3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78</v>
      </c>
      <c r="C8" s="61">
        <f>(B8/$B$40)*1000</f>
        <v>36.844591402928671</v>
      </c>
      <c r="D8" s="60">
        <f t="shared" ref="D8:N8" si="0">(SUM(D23:D39))+D15+D21</f>
        <v>19</v>
      </c>
      <c r="E8" s="60">
        <f t="shared" si="0"/>
        <v>7</v>
      </c>
      <c r="F8" s="60">
        <f t="shared" si="0"/>
        <v>44</v>
      </c>
      <c r="G8" s="60">
        <f t="shared" si="0"/>
        <v>18</v>
      </c>
      <c r="H8" s="60">
        <f t="shared" si="0"/>
        <v>9</v>
      </c>
      <c r="I8" s="60">
        <f t="shared" si="0"/>
        <v>65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1.889466225791214</v>
      </c>
      <c r="D11" s="33"/>
      <c r="E11" s="33">
        <v>1</v>
      </c>
      <c r="F11" s="33">
        <v>1</v>
      </c>
      <c r="G11" s="33">
        <v>2</v>
      </c>
      <c r="H11" s="33"/>
      <c r="I11" s="33">
        <v>3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0.47236655644780351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2.3618327822390173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2</v>
      </c>
      <c r="G15" s="60">
        <f t="shared" si="2"/>
        <v>2</v>
      </c>
      <c r="H15" s="60">
        <f t="shared" si="2"/>
        <v>0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4</v>
      </c>
      <c r="C17" s="17">
        <f>(B17/$B$40)*1000</f>
        <v>1.889466225791214</v>
      </c>
      <c r="D17" s="34"/>
      <c r="E17" s="34">
        <v>2</v>
      </c>
      <c r="F17" s="34">
        <v>1</v>
      </c>
      <c r="G17" s="34">
        <v>1</v>
      </c>
      <c r="H17" s="34"/>
      <c r="I17" s="34">
        <v>4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0.94473311289560702</v>
      </c>
      <c r="D18" s="34"/>
      <c r="E18" s="34"/>
      <c r="F18" s="34">
        <v>1</v>
      </c>
      <c r="G18" s="34"/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25</v>
      </c>
      <c r="C19" s="17">
        <f>(B19/$B$40)*1000</f>
        <v>11.809163911195087</v>
      </c>
      <c r="D19" s="34">
        <v>3</v>
      </c>
      <c r="E19" s="34">
        <v>1</v>
      </c>
      <c r="F19" s="34">
        <v>18</v>
      </c>
      <c r="G19" s="34">
        <v>4</v>
      </c>
      <c r="H19" s="34">
        <v>2</v>
      </c>
      <c r="I19" s="34">
        <v>16</v>
      </c>
      <c r="J19" s="34"/>
      <c r="K19" s="34"/>
      <c r="L19" s="34"/>
      <c r="M19" s="34">
        <v>9</v>
      </c>
      <c r="N19" s="40"/>
    </row>
    <row r="20" spans="1:14" s="2" customFormat="1" x14ac:dyDescent="0.2">
      <c r="A20" s="21" t="s">
        <v>25</v>
      </c>
      <c r="B20" s="16">
        <f t="shared" si="3"/>
        <v>3</v>
      </c>
      <c r="C20" s="17">
        <f>(B20/$B$40)*1000</f>
        <v>1.4170996693434106</v>
      </c>
      <c r="D20" s="34">
        <v>1</v>
      </c>
      <c r="E20" s="34"/>
      <c r="F20" s="34">
        <v>1</v>
      </c>
      <c r="G20" s="34"/>
      <c r="H20" s="34">
        <v>2</v>
      </c>
      <c r="I20" s="34">
        <v>3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34</v>
      </c>
      <c r="C21" s="61">
        <f>(B21/$B$40)*1000</f>
        <v>16.060462919225319</v>
      </c>
      <c r="D21" s="60">
        <f>SUM(D17:D20)</f>
        <v>4</v>
      </c>
      <c r="E21" s="60">
        <f t="shared" ref="E21:N21" si="4">SUM(E17:E20)</f>
        <v>3</v>
      </c>
      <c r="F21" s="60">
        <f t="shared" si="4"/>
        <v>21</v>
      </c>
      <c r="G21" s="60">
        <f t="shared" si="4"/>
        <v>5</v>
      </c>
      <c r="H21" s="60">
        <f t="shared" si="4"/>
        <v>5</v>
      </c>
      <c r="I21" s="60">
        <f t="shared" si="4"/>
        <v>25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9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4.2512990080302311</v>
      </c>
      <c r="D23" s="33">
        <v>2</v>
      </c>
      <c r="E23" s="33">
        <v>1</v>
      </c>
      <c r="F23" s="33">
        <v>4</v>
      </c>
      <c r="G23" s="33">
        <v>4</v>
      </c>
      <c r="H23" s="33"/>
      <c r="I23" s="33">
        <v>9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0.94473311289560702</v>
      </c>
      <c r="D24" s="34"/>
      <c r="E24" s="45"/>
      <c r="F24" s="45">
        <v>2</v>
      </c>
      <c r="G24" s="34"/>
      <c r="H24" s="34"/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0.47236655644780351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2</v>
      </c>
      <c r="C27" s="17">
        <f t="shared" si="5"/>
        <v>0.94473311289560702</v>
      </c>
      <c r="D27" s="34">
        <v>1</v>
      </c>
      <c r="E27" s="45">
        <v>1</v>
      </c>
      <c r="F27" s="45">
        <v>1</v>
      </c>
      <c r="G27" s="34"/>
      <c r="H27" s="34"/>
      <c r="I27" s="34">
        <v>2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1.4170996693434106</v>
      </c>
      <c r="D32" s="34">
        <v>2</v>
      </c>
      <c r="E32" s="45"/>
      <c r="F32" s="45">
        <v>3</v>
      </c>
      <c r="G32" s="34"/>
      <c r="H32" s="34"/>
      <c r="I32" s="34">
        <v>3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13</v>
      </c>
      <c r="C34" s="17">
        <f t="shared" si="5"/>
        <v>6.1407652338214449</v>
      </c>
      <c r="D34" s="34">
        <v>7</v>
      </c>
      <c r="E34" s="45"/>
      <c r="F34" s="45">
        <v>7</v>
      </c>
      <c r="G34" s="34">
        <v>4</v>
      </c>
      <c r="H34" s="34">
        <v>2</v>
      </c>
      <c r="I34" s="34">
        <v>11</v>
      </c>
      <c r="J34" s="34"/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8</v>
      </c>
      <c r="C38" s="17">
        <f t="shared" si="5"/>
        <v>3.7789324515824281</v>
      </c>
      <c r="D38" s="34">
        <v>3</v>
      </c>
      <c r="E38" s="45">
        <v>1</v>
      </c>
      <c r="F38" s="45">
        <v>4</v>
      </c>
      <c r="G38" s="34">
        <v>3</v>
      </c>
      <c r="H38" s="34"/>
      <c r="I38" s="34">
        <v>7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0.47236655644780351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2117</v>
      </c>
      <c r="C40" s="24"/>
      <c r="D40" s="23">
        <v>964</v>
      </c>
      <c r="E40" s="23">
        <v>780</v>
      </c>
      <c r="F40" s="23">
        <v>560</v>
      </c>
      <c r="G40" s="23">
        <v>508</v>
      </c>
      <c r="H40" s="23">
        <v>269</v>
      </c>
      <c r="I40" s="23">
        <v>2055</v>
      </c>
      <c r="J40" s="23">
        <v>31</v>
      </c>
      <c r="K40" s="23">
        <v>17</v>
      </c>
      <c r="L40" s="23">
        <v>14</v>
      </c>
      <c r="M40" s="23"/>
      <c r="N40" s="25">
        <v>69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49" priority="6" stopIfTrue="1" operator="equal">
      <formula>0</formula>
    </cfRule>
  </conditionalFormatting>
  <conditionalFormatting sqref="I23:I39">
    <cfRule type="cellIs" dxfId="348" priority="5" stopIfTrue="1" operator="equal">
      <formula>0</formula>
    </cfRule>
  </conditionalFormatting>
  <conditionalFormatting sqref="D17:D20 F17:F20 I17:I20 K17:K20 M17:M20">
    <cfRule type="cellIs" dxfId="347" priority="4" stopIfTrue="1" operator="equal">
      <formula>0</formula>
    </cfRule>
  </conditionalFormatting>
  <conditionalFormatting sqref="E17:E20 G17:H20 J17:J20 L17:L20">
    <cfRule type="cellIs" dxfId="346" priority="3" stopIfTrue="1" operator="equal">
      <formula>0</formula>
    </cfRule>
  </conditionalFormatting>
  <conditionalFormatting sqref="E23:F23">
    <cfRule type="cellIs" dxfId="345" priority="2" stopIfTrue="1" operator="equal">
      <formula>0</formula>
    </cfRule>
  </conditionalFormatting>
  <conditionalFormatting sqref="N17:N20">
    <cfRule type="cellIs" dxfId="3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17</v>
      </c>
      <c r="C8" s="61">
        <f>(B8/$B$40)*1000</f>
        <v>15.653775322283611</v>
      </c>
      <c r="D8" s="60">
        <f t="shared" ref="D8:N8" si="0">(SUM(D23:D39))+D15+D21</f>
        <v>1</v>
      </c>
      <c r="E8" s="60">
        <f t="shared" si="0"/>
        <v>1</v>
      </c>
      <c r="F8" s="60">
        <f t="shared" si="0"/>
        <v>3</v>
      </c>
      <c r="G8" s="60">
        <f t="shared" si="0"/>
        <v>9</v>
      </c>
      <c r="H8" s="60">
        <f t="shared" si="0"/>
        <v>4</v>
      </c>
      <c r="I8" s="60">
        <f t="shared" si="0"/>
        <v>15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1.8416206261510129</v>
      </c>
      <c r="D19" s="34"/>
      <c r="E19" s="34"/>
      <c r="F19" s="34">
        <v>1</v>
      </c>
      <c r="G19" s="34">
        <v>1</v>
      </c>
      <c r="H19" s="34"/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0.92081031307550643</v>
      </c>
      <c r="D20" s="34"/>
      <c r="E20" s="34">
        <v>1</v>
      </c>
      <c r="F20" s="34"/>
      <c r="G20" s="34"/>
      <c r="H20" s="34"/>
      <c r="I20" s="34"/>
      <c r="J20" s="34"/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2.7624309392265194</v>
      </c>
      <c r="D21" s="60">
        <f>SUM(D17:D20)</f>
        <v>0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1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1.8416206261510129</v>
      </c>
      <c r="D23" s="33"/>
      <c r="E23" s="33"/>
      <c r="F23" s="33">
        <v>1</v>
      </c>
      <c r="G23" s="33">
        <v>1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7</v>
      </c>
      <c r="C31" s="17">
        <f t="shared" si="5"/>
        <v>6.4456721915285451</v>
      </c>
      <c r="D31" s="34"/>
      <c r="E31" s="45"/>
      <c r="F31" s="45"/>
      <c r="G31" s="34">
        <v>4</v>
      </c>
      <c r="H31" s="34">
        <v>3</v>
      </c>
      <c r="I31" s="34">
        <v>6</v>
      </c>
      <c r="J31" s="34"/>
      <c r="K31" s="34">
        <v>1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1.8416206261510129</v>
      </c>
      <c r="D34" s="34">
        <v>1</v>
      </c>
      <c r="E34" s="45"/>
      <c r="F34" s="45"/>
      <c r="G34" s="34">
        <v>2</v>
      </c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0.92081031307550643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0.92081031307550643</v>
      </c>
      <c r="D37" s="34"/>
      <c r="E37" s="45"/>
      <c r="F37" s="45"/>
      <c r="G37" s="34"/>
      <c r="H37" s="34">
        <v>1</v>
      </c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0.92081031307550643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1086</v>
      </c>
      <c r="C40" s="24"/>
      <c r="D40" s="23">
        <v>545</v>
      </c>
      <c r="E40" s="23">
        <v>408</v>
      </c>
      <c r="F40" s="23">
        <v>272</v>
      </c>
      <c r="G40" s="23">
        <v>274</v>
      </c>
      <c r="H40" s="23">
        <v>132</v>
      </c>
      <c r="I40" s="23">
        <v>971</v>
      </c>
      <c r="J40" s="23">
        <v>20</v>
      </c>
      <c r="K40" s="23">
        <v>90</v>
      </c>
      <c r="L40" s="23">
        <v>5</v>
      </c>
      <c r="M40" s="23"/>
      <c r="N40" s="25">
        <v>38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43" priority="6" stopIfTrue="1" operator="equal">
      <formula>0</formula>
    </cfRule>
  </conditionalFormatting>
  <conditionalFormatting sqref="I23:I39">
    <cfRule type="cellIs" dxfId="342" priority="5" stopIfTrue="1" operator="equal">
      <formula>0</formula>
    </cfRule>
  </conditionalFormatting>
  <conditionalFormatting sqref="D17:D20 F17:F20 I17:I20 K17:K20 M17:M20">
    <cfRule type="cellIs" dxfId="341" priority="4" stopIfTrue="1" operator="equal">
      <formula>0</formula>
    </cfRule>
  </conditionalFormatting>
  <conditionalFormatting sqref="E17:E20 G17:H20 J17:J20 L17:L20">
    <cfRule type="cellIs" dxfId="340" priority="3" stopIfTrue="1" operator="equal">
      <formula>0</formula>
    </cfRule>
  </conditionalFormatting>
  <conditionalFormatting sqref="E23:F23">
    <cfRule type="cellIs" dxfId="339" priority="2" stopIfTrue="1" operator="equal">
      <formula>0</formula>
    </cfRule>
  </conditionalFormatting>
  <conditionalFormatting sqref="N17:N20">
    <cfRule type="cellIs" dxfId="3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79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32</v>
      </c>
      <c r="C8" s="61">
        <f>(B8/$B$40)*1000</f>
        <v>3.6513007759014147</v>
      </c>
      <c r="D8" s="60">
        <f t="shared" ref="D8:N8" si="0">(SUM(D23:D39))+D15+D21</f>
        <v>11</v>
      </c>
      <c r="E8" s="60">
        <f t="shared" si="0"/>
        <v>2</v>
      </c>
      <c r="F8" s="60">
        <f t="shared" si="0"/>
        <v>7</v>
      </c>
      <c r="G8" s="60">
        <f t="shared" si="0"/>
        <v>13</v>
      </c>
      <c r="H8" s="60">
        <f t="shared" si="0"/>
        <v>10</v>
      </c>
      <c r="I8" s="60">
        <f t="shared" si="0"/>
        <v>21</v>
      </c>
      <c r="J8" s="60">
        <f t="shared" si="0"/>
        <v>0</v>
      </c>
      <c r="K8" s="60">
        <f t="shared" si="0"/>
        <v>3</v>
      </c>
      <c r="L8" s="60">
        <f t="shared" si="0"/>
        <v>0</v>
      </c>
      <c r="M8" s="60">
        <f t="shared" si="0"/>
        <v>8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0.22820629849383842</v>
      </c>
      <c r="D13" s="34"/>
      <c r="E13" s="34"/>
      <c r="F13" s="34">
        <v>1</v>
      </c>
      <c r="G13" s="34">
        <v>1</v>
      </c>
      <c r="H13" s="34"/>
      <c r="I13" s="34">
        <v>1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0.22820629849383842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0.11410314924691921</v>
      </c>
      <c r="D18" s="34"/>
      <c r="E18" s="34"/>
      <c r="F18" s="34"/>
      <c r="G18" s="34"/>
      <c r="H18" s="34">
        <v>1</v>
      </c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0.91282519397535367</v>
      </c>
      <c r="D19" s="34">
        <v>4</v>
      </c>
      <c r="E19" s="34"/>
      <c r="F19" s="34">
        <v>1</v>
      </c>
      <c r="G19" s="34">
        <v>5</v>
      </c>
      <c r="H19" s="34">
        <v>2</v>
      </c>
      <c r="I19" s="34">
        <v>6</v>
      </c>
      <c r="J19" s="34"/>
      <c r="K19" s="34">
        <v>1</v>
      </c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9</v>
      </c>
      <c r="C21" s="61">
        <f>(B21/$B$40)*1000</f>
        <v>1.0269283432222729</v>
      </c>
      <c r="D21" s="60">
        <f>SUM(D17:D20)</f>
        <v>4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5</v>
      </c>
      <c r="H21" s="60">
        <f t="shared" si="4"/>
        <v>3</v>
      </c>
      <c r="I21" s="60">
        <f t="shared" si="4"/>
        <v>7</v>
      </c>
      <c r="J21" s="60">
        <f t="shared" si="4"/>
        <v>0</v>
      </c>
      <c r="K21" s="60">
        <f t="shared" si="4"/>
        <v>1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1.0269283432222729</v>
      </c>
      <c r="D23" s="33">
        <v>4</v>
      </c>
      <c r="E23" s="33">
        <v>1</v>
      </c>
      <c r="F23" s="33">
        <v>2</v>
      </c>
      <c r="G23" s="33">
        <v>4</v>
      </c>
      <c r="H23" s="33">
        <v>2</v>
      </c>
      <c r="I23" s="33">
        <v>6</v>
      </c>
      <c r="J23" s="33"/>
      <c r="K23" s="33">
        <v>1</v>
      </c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0.11410314924691921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0.11410314924691921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0.45641259698767683</v>
      </c>
      <c r="D31" s="34">
        <v>1</v>
      </c>
      <c r="E31" s="45"/>
      <c r="F31" s="45">
        <v>1</v>
      </c>
      <c r="G31" s="34"/>
      <c r="H31" s="34">
        <v>3</v>
      </c>
      <c r="I31" s="34">
        <v>2</v>
      </c>
      <c r="J31" s="34"/>
      <c r="K31" s="34">
        <v>1</v>
      </c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0.45641259698767683</v>
      </c>
      <c r="D32" s="34">
        <v>2</v>
      </c>
      <c r="E32" s="45"/>
      <c r="F32" s="45">
        <v>1</v>
      </c>
      <c r="G32" s="34">
        <v>1</v>
      </c>
      <c r="H32" s="34">
        <v>2</v>
      </c>
      <c r="I32" s="34">
        <v>2</v>
      </c>
      <c r="J32" s="34"/>
      <c r="K32" s="34"/>
      <c r="L32" s="34"/>
      <c r="M32" s="34">
        <v>2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0.11410314924691921</v>
      </c>
      <c r="D34" s="34"/>
      <c r="E34" s="45">
        <v>1</v>
      </c>
      <c r="F34" s="45"/>
      <c r="G34" s="34"/>
      <c r="H34" s="34"/>
      <c r="I34" s="34"/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0.11410314924691921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8764</v>
      </c>
      <c r="C40" s="24"/>
      <c r="D40" s="23">
        <v>4285</v>
      </c>
      <c r="E40" s="23">
        <v>3170</v>
      </c>
      <c r="F40" s="23">
        <v>2172</v>
      </c>
      <c r="G40" s="23">
        <v>2261</v>
      </c>
      <c r="H40" s="23">
        <v>1161</v>
      </c>
      <c r="I40" s="23">
        <v>8296</v>
      </c>
      <c r="J40" s="23">
        <v>191</v>
      </c>
      <c r="K40" s="23">
        <v>170</v>
      </c>
      <c r="L40" s="23">
        <v>107</v>
      </c>
      <c r="M40" s="23"/>
      <c r="N40" s="25">
        <v>434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37" priority="6" stopIfTrue="1" operator="equal">
      <formula>0</formula>
    </cfRule>
  </conditionalFormatting>
  <conditionalFormatting sqref="I23:I39">
    <cfRule type="cellIs" dxfId="336" priority="5" stopIfTrue="1" operator="equal">
      <formula>0</formula>
    </cfRule>
  </conditionalFormatting>
  <conditionalFormatting sqref="D17:D20 F17:F20 I17:I20 K17:K20 M17:M20">
    <cfRule type="cellIs" dxfId="335" priority="4" stopIfTrue="1" operator="equal">
      <formula>0</formula>
    </cfRule>
  </conditionalFormatting>
  <conditionalFormatting sqref="E17:E20 G17:H20 J17:J20 L17:L20">
    <cfRule type="cellIs" dxfId="334" priority="3" stopIfTrue="1" operator="equal">
      <formula>0</formula>
    </cfRule>
  </conditionalFormatting>
  <conditionalFormatting sqref="E23:F23">
    <cfRule type="cellIs" dxfId="333" priority="2" stopIfTrue="1" operator="equal">
      <formula>0</formula>
    </cfRule>
  </conditionalFormatting>
  <conditionalFormatting sqref="N17:N20">
    <cfRule type="cellIs" dxfId="3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</v>
      </c>
      <c r="C8" s="61">
        <f>(B8/$B$40)*1000</f>
        <v>5.9880239520958085</v>
      </c>
      <c r="D8" s="60">
        <f t="shared" ref="D8:N8" si="0">(SUM(D23:D39))+D15+D21</f>
        <v>1</v>
      </c>
      <c r="E8" s="60">
        <f t="shared" si="0"/>
        <v>1</v>
      </c>
      <c r="F8" s="60">
        <f t="shared" si="0"/>
        <v>0</v>
      </c>
      <c r="G8" s="60">
        <f t="shared" si="0"/>
        <v>1</v>
      </c>
      <c r="H8" s="60">
        <f t="shared" si="0"/>
        <v>2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2.9940119760479043</v>
      </c>
      <c r="D23" s="33">
        <v>1</v>
      </c>
      <c r="E23" s="33">
        <v>1</v>
      </c>
      <c r="F23" s="33"/>
      <c r="G23" s="33">
        <v>1</v>
      </c>
      <c r="H23" s="33"/>
      <c r="I23" s="33">
        <v>1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1.4970059880239521</v>
      </c>
      <c r="D34" s="34"/>
      <c r="E34" s="45"/>
      <c r="F34" s="45"/>
      <c r="G34" s="34"/>
      <c r="H34" s="34">
        <v>1</v>
      </c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1.4970059880239521</v>
      </c>
      <c r="D38" s="34"/>
      <c r="E38" s="45"/>
      <c r="F38" s="45"/>
      <c r="G38" s="34"/>
      <c r="H38" s="34">
        <v>1</v>
      </c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x14ac:dyDescent="0.2">
      <c r="A40" s="22" t="s">
        <v>133</v>
      </c>
      <c r="B40" s="23">
        <f>SUM(E40:H40)</f>
        <v>668</v>
      </c>
      <c r="C40" s="24"/>
      <c r="D40" s="23">
        <v>319</v>
      </c>
      <c r="E40" s="23">
        <v>249</v>
      </c>
      <c r="F40" s="23">
        <v>169</v>
      </c>
      <c r="G40" s="23">
        <v>166</v>
      </c>
      <c r="H40" s="23">
        <v>84</v>
      </c>
      <c r="I40" s="23">
        <v>594</v>
      </c>
      <c r="J40" s="23">
        <v>21</v>
      </c>
      <c r="K40" s="23">
        <v>51</v>
      </c>
      <c r="L40" s="23">
        <v>2</v>
      </c>
      <c r="M40" s="23"/>
      <c r="N40" s="25">
        <v>19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493" priority="6" stopIfTrue="1" operator="equal">
      <formula>0</formula>
    </cfRule>
  </conditionalFormatting>
  <conditionalFormatting sqref="I23:I39">
    <cfRule type="cellIs" dxfId="492" priority="5" stopIfTrue="1" operator="equal">
      <formula>0</formula>
    </cfRule>
  </conditionalFormatting>
  <conditionalFormatting sqref="D17:D20 F17:F20 I17:I20 K17:K20 M17:M20">
    <cfRule type="cellIs" dxfId="491" priority="4" stopIfTrue="1" operator="equal">
      <formula>0</formula>
    </cfRule>
  </conditionalFormatting>
  <conditionalFormatting sqref="E17:E20 G17:H20 J17:J20 L17:L20">
    <cfRule type="cellIs" dxfId="490" priority="3" stopIfTrue="1" operator="equal">
      <formula>0</formula>
    </cfRule>
  </conditionalFormatting>
  <conditionalFormatting sqref="E23:F23">
    <cfRule type="cellIs" dxfId="489" priority="2" stopIfTrue="1" operator="equal">
      <formula>0</formula>
    </cfRule>
  </conditionalFormatting>
  <conditionalFormatting sqref="N17:N20">
    <cfRule type="cellIs" dxfId="48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topLeftCell="A1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3.7971250339029021</v>
      </c>
      <c r="D8" s="60">
        <f t="shared" ref="D8:N8" si="0">(SUM(D23:D39))+D15+D21</f>
        <v>5</v>
      </c>
      <c r="E8" s="60">
        <f t="shared" si="0"/>
        <v>1</v>
      </c>
      <c r="F8" s="60">
        <f t="shared" si="0"/>
        <v>4</v>
      </c>
      <c r="G8" s="60">
        <f t="shared" si="0"/>
        <v>3</v>
      </c>
      <c r="H8" s="60">
        <f t="shared" si="0"/>
        <v>6</v>
      </c>
      <c r="I8" s="60">
        <f t="shared" si="0"/>
        <v>12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0.54244643341470034</v>
      </c>
      <c r="D13" s="34"/>
      <c r="E13" s="34"/>
      <c r="F13" s="34"/>
      <c r="G13" s="34"/>
      <c r="H13" s="34">
        <v>2</v>
      </c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0.54244643341470034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2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0.54244643341470034</v>
      </c>
      <c r="D19" s="34">
        <v>2</v>
      </c>
      <c r="E19" s="34"/>
      <c r="F19" s="34"/>
      <c r="G19" s="34">
        <v>2</v>
      </c>
      <c r="H19" s="34"/>
      <c r="I19" s="34">
        <v>1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0.54244643341470034</v>
      </c>
      <c r="D21" s="60">
        <f>SUM(D17:D20)</f>
        <v>2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0</v>
      </c>
      <c r="I21" s="60">
        <f t="shared" si="4"/>
        <v>1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1.8985625169514511</v>
      </c>
      <c r="D23" s="33"/>
      <c r="E23" s="33"/>
      <c r="F23" s="33">
        <v>4</v>
      </c>
      <c r="G23" s="33"/>
      <c r="H23" s="33">
        <v>3</v>
      </c>
      <c r="I23" s="33">
        <v>6</v>
      </c>
      <c r="J23" s="33"/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0.27122321670735017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0.27122321670735017</v>
      </c>
      <c r="D32" s="34">
        <v>1</v>
      </c>
      <c r="E32" s="45">
        <v>1</v>
      </c>
      <c r="F32" s="45"/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0.27122321670735017</v>
      </c>
      <c r="D37" s="34">
        <v>1</v>
      </c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3687</v>
      </c>
      <c r="C40" s="24"/>
      <c r="D40" s="23">
        <v>1799</v>
      </c>
      <c r="E40" s="23">
        <v>1353</v>
      </c>
      <c r="F40" s="23">
        <v>946</v>
      </c>
      <c r="G40" s="23">
        <v>936</v>
      </c>
      <c r="H40" s="23">
        <v>452</v>
      </c>
      <c r="I40" s="23">
        <v>3529</v>
      </c>
      <c r="J40" s="23">
        <v>75</v>
      </c>
      <c r="K40" s="23">
        <v>42</v>
      </c>
      <c r="L40" s="23">
        <v>41</v>
      </c>
      <c r="M40" s="23"/>
      <c r="N40" s="25">
        <v>425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31" priority="6" stopIfTrue="1" operator="equal">
      <formula>0</formula>
    </cfRule>
  </conditionalFormatting>
  <conditionalFormatting sqref="I23:I39">
    <cfRule type="cellIs" dxfId="330" priority="5" stopIfTrue="1" operator="equal">
      <formula>0</formula>
    </cfRule>
  </conditionalFormatting>
  <conditionalFormatting sqref="D17:D20 F17:F20 I17:I20 K17:K20 M17:M20">
    <cfRule type="cellIs" dxfId="329" priority="4" stopIfTrue="1" operator="equal">
      <formula>0</formula>
    </cfRule>
  </conditionalFormatting>
  <conditionalFormatting sqref="E17:E20 G17:H20 J17:J20 L17:L20">
    <cfRule type="cellIs" dxfId="328" priority="3" stopIfTrue="1" operator="equal">
      <formula>0</formula>
    </cfRule>
  </conditionalFormatting>
  <conditionalFormatting sqref="E23:F23">
    <cfRule type="cellIs" dxfId="327" priority="2" stopIfTrue="1" operator="equal">
      <formula>0</formula>
    </cfRule>
  </conditionalFormatting>
  <conditionalFormatting sqref="N17:N20">
    <cfRule type="cellIs" dxfId="3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topLeftCell="A7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35</v>
      </c>
      <c r="C8" s="61">
        <f>(B8/$B$40)*1000</f>
        <v>7.6169749727965179</v>
      </c>
      <c r="D8" s="60">
        <f t="shared" ref="D8:N8" si="0">(SUM(D23:D39))+D15+D21</f>
        <v>10</v>
      </c>
      <c r="E8" s="60">
        <f t="shared" si="0"/>
        <v>8</v>
      </c>
      <c r="F8" s="60">
        <f t="shared" si="0"/>
        <v>9</v>
      </c>
      <c r="G8" s="60">
        <f t="shared" si="0"/>
        <v>10</v>
      </c>
      <c r="H8" s="60">
        <f t="shared" si="0"/>
        <v>8</v>
      </c>
      <c r="I8" s="60">
        <f t="shared" si="0"/>
        <v>31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2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0.43525571273122959</v>
      </c>
      <c r="D11" s="33"/>
      <c r="E11" s="33">
        <v>1</v>
      </c>
      <c r="F11" s="33">
        <v>1</v>
      </c>
      <c r="G11" s="33"/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0.87051142546245919</v>
      </c>
      <c r="D13" s="34">
        <v>1</v>
      </c>
      <c r="E13" s="34">
        <v>1</v>
      </c>
      <c r="F13" s="34">
        <v>2</v>
      </c>
      <c r="G13" s="34"/>
      <c r="H13" s="34">
        <v>1</v>
      </c>
      <c r="I13" s="34">
        <v>3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1.3057671381936886</v>
      </c>
      <c r="D15" s="60">
        <f t="shared" ref="D15:N15" si="2">SUM(D11:D14)</f>
        <v>1</v>
      </c>
      <c r="E15" s="60">
        <f t="shared" si="2"/>
        <v>2</v>
      </c>
      <c r="F15" s="60">
        <f t="shared" si="2"/>
        <v>3</v>
      </c>
      <c r="G15" s="60">
        <f t="shared" si="2"/>
        <v>0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0.43525571273122959</v>
      </c>
      <c r="D18" s="34"/>
      <c r="E18" s="34"/>
      <c r="F18" s="34"/>
      <c r="G18" s="34">
        <v>1</v>
      </c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0.87051142546245919</v>
      </c>
      <c r="D19" s="34">
        <v>2</v>
      </c>
      <c r="E19" s="34"/>
      <c r="F19" s="34"/>
      <c r="G19" s="34"/>
      <c r="H19" s="34">
        <v>4</v>
      </c>
      <c r="I19" s="34">
        <v>4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0.2176278563656148</v>
      </c>
      <c r="D20" s="34"/>
      <c r="E20" s="34"/>
      <c r="F20" s="34"/>
      <c r="G20" s="34"/>
      <c r="H20" s="34">
        <v>1</v>
      </c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1.5233949945593035</v>
      </c>
      <c r="D21" s="60">
        <f>SUM(D17:D20)</f>
        <v>2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6</v>
      </c>
      <c r="I21" s="60">
        <f t="shared" si="4"/>
        <v>7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0.43525571273122959</v>
      </c>
      <c r="D23" s="33"/>
      <c r="E23" s="33"/>
      <c r="F23" s="33"/>
      <c r="G23" s="33">
        <v>2</v>
      </c>
      <c r="H23" s="33"/>
      <c r="I23" s="33">
        <v>1</v>
      </c>
      <c r="J23" s="33"/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0.2176278563656148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0.43525571273122959</v>
      </c>
      <c r="D32" s="34"/>
      <c r="E32" s="45">
        <v>1</v>
      </c>
      <c r="F32" s="45"/>
      <c r="G32" s="34">
        <v>1</v>
      </c>
      <c r="H32" s="34"/>
      <c r="I32" s="34">
        <v>1</v>
      </c>
      <c r="J32" s="34"/>
      <c r="K32" s="34"/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15</v>
      </c>
      <c r="C34" s="17">
        <f t="shared" si="5"/>
        <v>3.2644178454842221</v>
      </c>
      <c r="D34" s="34">
        <v>7</v>
      </c>
      <c r="E34" s="45">
        <v>5</v>
      </c>
      <c r="F34" s="45">
        <v>6</v>
      </c>
      <c r="G34" s="34">
        <v>3</v>
      </c>
      <c r="H34" s="34">
        <v>1</v>
      </c>
      <c r="I34" s="34">
        <v>14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0.2176278563656148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0.2176278563656148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4595</v>
      </c>
      <c r="C40" s="24"/>
      <c r="D40" s="23">
        <v>2246</v>
      </c>
      <c r="E40" s="23">
        <v>1610</v>
      </c>
      <c r="F40" s="23">
        <v>1143</v>
      </c>
      <c r="G40" s="23">
        <v>1203</v>
      </c>
      <c r="H40" s="23">
        <v>639</v>
      </c>
      <c r="I40" s="23">
        <v>4415</v>
      </c>
      <c r="J40" s="23">
        <v>110</v>
      </c>
      <c r="K40" s="23">
        <v>39</v>
      </c>
      <c r="L40" s="23">
        <v>31</v>
      </c>
      <c r="M40" s="23"/>
      <c r="N40" s="25">
        <v>198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25" priority="6" stopIfTrue="1" operator="equal">
      <formula>0</formula>
    </cfRule>
  </conditionalFormatting>
  <conditionalFormatting sqref="I23:I39">
    <cfRule type="cellIs" dxfId="324" priority="5" stopIfTrue="1" operator="equal">
      <formula>0</formula>
    </cfRule>
  </conditionalFormatting>
  <conditionalFormatting sqref="D17:D20 F17:F20 I17:I20 K17:K20 M17:M20">
    <cfRule type="cellIs" dxfId="323" priority="4" stopIfTrue="1" operator="equal">
      <formula>0</formula>
    </cfRule>
  </conditionalFormatting>
  <conditionalFormatting sqref="E17:E20 G17:H20 J17:J20 L17:L20">
    <cfRule type="cellIs" dxfId="322" priority="3" stopIfTrue="1" operator="equal">
      <formula>0</formula>
    </cfRule>
  </conditionalFormatting>
  <conditionalFormatting sqref="E23:F23">
    <cfRule type="cellIs" dxfId="321" priority="2" stopIfTrue="1" operator="equal">
      <formula>0</formula>
    </cfRule>
  </conditionalFormatting>
  <conditionalFormatting sqref="N17:N20">
    <cfRule type="cellIs" dxfId="3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29</v>
      </c>
      <c r="C8" s="61">
        <f>(B8/$B$40)*1000</f>
        <v>8.5043988269794717</v>
      </c>
      <c r="D8" s="60">
        <f t="shared" ref="D8:N8" si="0">(SUM(D23:D39))+D15+D21</f>
        <v>10</v>
      </c>
      <c r="E8" s="60">
        <f t="shared" si="0"/>
        <v>5</v>
      </c>
      <c r="F8" s="60">
        <f t="shared" si="0"/>
        <v>7</v>
      </c>
      <c r="G8" s="60">
        <f t="shared" si="0"/>
        <v>8</v>
      </c>
      <c r="H8" s="60">
        <f t="shared" si="0"/>
        <v>9</v>
      </c>
      <c r="I8" s="60">
        <f t="shared" si="0"/>
        <v>29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0.5865102639296188</v>
      </c>
      <c r="D11" s="33"/>
      <c r="E11" s="33"/>
      <c r="F11" s="33">
        <v>1</v>
      </c>
      <c r="G11" s="33"/>
      <c r="H11" s="33">
        <v>1</v>
      </c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0.5865102639296188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1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8</v>
      </c>
      <c r="C19" s="17">
        <f>(B19/$B$40)*1000</f>
        <v>2.3460410557184752</v>
      </c>
      <c r="D19" s="34">
        <v>5</v>
      </c>
      <c r="E19" s="34"/>
      <c r="F19" s="34">
        <v>2</v>
      </c>
      <c r="G19" s="34">
        <v>1</v>
      </c>
      <c r="H19" s="34">
        <v>5</v>
      </c>
      <c r="I19" s="34">
        <v>8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2.3460410557184752</v>
      </c>
      <c r="D21" s="60">
        <f>SUM(D17:D20)</f>
        <v>5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1</v>
      </c>
      <c r="H21" s="60">
        <f t="shared" si="4"/>
        <v>5</v>
      </c>
      <c r="I21" s="60">
        <f t="shared" si="4"/>
        <v>8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4</v>
      </c>
      <c r="C24" s="17">
        <f t="shared" si="5"/>
        <v>1.1730205278592376</v>
      </c>
      <c r="D24" s="34">
        <v>2</v>
      </c>
      <c r="E24" s="45">
        <v>1</v>
      </c>
      <c r="F24" s="45">
        <v>2</v>
      </c>
      <c r="G24" s="34">
        <v>1</v>
      </c>
      <c r="H24" s="34"/>
      <c r="I24" s="34">
        <v>4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0.5865102639296188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1.1730205278592376</v>
      </c>
      <c r="D32" s="34">
        <v>3</v>
      </c>
      <c r="E32" s="45"/>
      <c r="F32" s="45">
        <v>1</v>
      </c>
      <c r="G32" s="34">
        <v>1</v>
      </c>
      <c r="H32" s="34">
        <v>2</v>
      </c>
      <c r="I32" s="34">
        <v>4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1.7595307917888563</v>
      </c>
      <c r="D34" s="34"/>
      <c r="E34" s="45">
        <v>3</v>
      </c>
      <c r="F34" s="45"/>
      <c r="G34" s="34">
        <v>2</v>
      </c>
      <c r="H34" s="34">
        <v>1</v>
      </c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0.2932551319648094</v>
      </c>
      <c r="D37" s="34"/>
      <c r="E37" s="45"/>
      <c r="F37" s="45"/>
      <c r="G37" s="34">
        <v>1</v>
      </c>
      <c r="H37" s="34"/>
      <c r="I37" s="34">
        <v>1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0.5865102639296188</v>
      </c>
      <c r="D38" s="34"/>
      <c r="E38" s="45">
        <v>1</v>
      </c>
      <c r="F38" s="45">
        <v>1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3410</v>
      </c>
      <c r="C40" s="24"/>
      <c r="D40" s="23">
        <v>1629</v>
      </c>
      <c r="E40" s="23">
        <v>1247</v>
      </c>
      <c r="F40" s="23">
        <v>857</v>
      </c>
      <c r="G40" s="23">
        <v>896</v>
      </c>
      <c r="H40" s="23">
        <v>410</v>
      </c>
      <c r="I40" s="23">
        <v>3282</v>
      </c>
      <c r="J40" s="23">
        <v>26</v>
      </c>
      <c r="K40" s="23">
        <v>40</v>
      </c>
      <c r="L40" s="23">
        <v>62</v>
      </c>
      <c r="M40" s="23"/>
      <c r="N40" s="25">
        <v>55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19" priority="6" stopIfTrue="1" operator="equal">
      <formula>0</formula>
    </cfRule>
  </conditionalFormatting>
  <conditionalFormatting sqref="I23:I39">
    <cfRule type="cellIs" dxfId="318" priority="5" stopIfTrue="1" operator="equal">
      <formula>0</formula>
    </cfRule>
  </conditionalFormatting>
  <conditionalFormatting sqref="D17:D20 F17:F20 I17:I20 K17:K20 M17:M20">
    <cfRule type="cellIs" dxfId="317" priority="4" stopIfTrue="1" operator="equal">
      <formula>0</formula>
    </cfRule>
  </conditionalFormatting>
  <conditionalFormatting sqref="E17:E20 G17:H20 J17:J20 L17:L20">
    <cfRule type="cellIs" dxfId="316" priority="3" stopIfTrue="1" operator="equal">
      <formula>0</formula>
    </cfRule>
  </conditionalFormatting>
  <conditionalFormatting sqref="E23:F23">
    <cfRule type="cellIs" dxfId="315" priority="2" stopIfTrue="1" operator="equal">
      <formula>0</formula>
    </cfRule>
  </conditionalFormatting>
  <conditionalFormatting sqref="N17:N20">
    <cfRule type="cellIs" dxfId="3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8.2704063286587566</v>
      </c>
      <c r="D8" s="60">
        <f t="shared" ref="D8:N8" si="0">(SUM(D23:D39))+D15+D21</f>
        <v>6</v>
      </c>
      <c r="E8" s="60">
        <f t="shared" si="0"/>
        <v>3</v>
      </c>
      <c r="F8" s="60">
        <f t="shared" si="0"/>
        <v>7</v>
      </c>
      <c r="G8" s="60">
        <f t="shared" si="0"/>
        <v>11</v>
      </c>
      <c r="H8" s="60">
        <f t="shared" si="0"/>
        <v>2</v>
      </c>
      <c r="I8" s="60">
        <f t="shared" si="0"/>
        <v>19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0.35958288385472847</v>
      </c>
      <c r="D19" s="34"/>
      <c r="E19" s="34">
        <v>1</v>
      </c>
      <c r="F19" s="34"/>
      <c r="G19" s="34"/>
      <c r="H19" s="34"/>
      <c r="I19" s="34"/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0.35958288385472847</v>
      </c>
      <c r="D21" s="60">
        <f>SUM(D17:D20)</f>
        <v>0</v>
      </c>
      <c r="E21" s="60">
        <f t="shared" ref="E21:N21" si="4">SUM(E17:E20)</f>
        <v>1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13</v>
      </c>
      <c r="C23" s="17">
        <f t="shared" ref="C23:C39" si="5">(B23/$B$40)*1000</f>
        <v>4.6745774901114707</v>
      </c>
      <c r="D23" s="33">
        <v>4</v>
      </c>
      <c r="E23" s="33">
        <v>2</v>
      </c>
      <c r="F23" s="33">
        <v>4</v>
      </c>
      <c r="G23" s="33">
        <v>6</v>
      </c>
      <c r="H23" s="33">
        <v>1</v>
      </c>
      <c r="I23" s="33">
        <v>11</v>
      </c>
      <c r="J23" s="33">
        <v>1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0.35958288385472847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0.35958288385472847</v>
      </c>
      <c r="D25" s="34"/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1.4383315354189139</v>
      </c>
      <c r="D34" s="34">
        <v>1</v>
      </c>
      <c r="E34" s="45"/>
      <c r="F34" s="45"/>
      <c r="G34" s="34">
        <v>3</v>
      </c>
      <c r="H34" s="34">
        <v>1</v>
      </c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0.35958288385472847</v>
      </c>
      <c r="D37" s="34"/>
      <c r="E37" s="45"/>
      <c r="F37" s="45">
        <v>1</v>
      </c>
      <c r="G37" s="34"/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0.71916576770945695</v>
      </c>
      <c r="D38" s="34">
        <v>1</v>
      </c>
      <c r="E38" s="45"/>
      <c r="F38" s="45">
        <v>2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2781</v>
      </c>
      <c r="C40" s="24"/>
      <c r="D40" s="23">
        <v>1363</v>
      </c>
      <c r="E40" s="23">
        <v>1045</v>
      </c>
      <c r="F40" s="23">
        <v>665</v>
      </c>
      <c r="G40" s="23">
        <v>693</v>
      </c>
      <c r="H40" s="23">
        <v>378</v>
      </c>
      <c r="I40" s="23">
        <v>2702</v>
      </c>
      <c r="J40" s="23">
        <v>44</v>
      </c>
      <c r="K40" s="23">
        <v>12</v>
      </c>
      <c r="L40" s="23">
        <v>23</v>
      </c>
      <c r="M40" s="23"/>
      <c r="N40" s="25">
        <v>126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13" priority="6" stopIfTrue="1" operator="equal">
      <formula>0</formula>
    </cfRule>
  </conditionalFormatting>
  <conditionalFormatting sqref="I23:I39">
    <cfRule type="cellIs" dxfId="312" priority="5" stopIfTrue="1" operator="equal">
      <formula>0</formula>
    </cfRule>
  </conditionalFormatting>
  <conditionalFormatting sqref="D17:D20 F17:F20 I17:I20 K17:K20 M17:M20">
    <cfRule type="cellIs" dxfId="311" priority="4" stopIfTrue="1" operator="equal">
      <formula>0</formula>
    </cfRule>
  </conditionalFormatting>
  <conditionalFormatting sqref="E17:E20 G17:H20 J17:J20 L17:L20">
    <cfRule type="cellIs" dxfId="310" priority="3" stopIfTrue="1" operator="equal">
      <formula>0</formula>
    </cfRule>
  </conditionalFormatting>
  <conditionalFormatting sqref="E23:F23">
    <cfRule type="cellIs" dxfId="309" priority="2" stopIfTrue="1" operator="equal">
      <formula>0</formula>
    </cfRule>
  </conditionalFormatting>
  <conditionalFormatting sqref="N17:N20">
    <cfRule type="cellIs" dxfId="3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112</v>
      </c>
      <c r="C8" s="61">
        <f>(B8/$B$40)*1000</f>
        <v>4.4658877945691611</v>
      </c>
      <c r="D8" s="60">
        <f t="shared" ref="D8:N8" si="0">(SUM(D23:D39))+D15+D21</f>
        <v>29</v>
      </c>
      <c r="E8" s="60">
        <f t="shared" si="0"/>
        <v>7</v>
      </c>
      <c r="F8" s="60">
        <f t="shared" si="0"/>
        <v>17</v>
      </c>
      <c r="G8" s="60">
        <f t="shared" si="0"/>
        <v>46</v>
      </c>
      <c r="H8" s="60">
        <f t="shared" si="0"/>
        <v>42</v>
      </c>
      <c r="I8" s="60">
        <f t="shared" si="0"/>
        <v>27</v>
      </c>
      <c r="J8" s="60">
        <f t="shared" si="0"/>
        <v>71</v>
      </c>
      <c r="K8" s="60">
        <f t="shared" si="0"/>
        <v>0</v>
      </c>
      <c r="L8" s="60">
        <f t="shared" si="0"/>
        <v>2</v>
      </c>
      <c r="M8" s="60">
        <f t="shared" si="0"/>
        <v>12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18</v>
      </c>
      <c r="C11" s="17">
        <f>(B11/$B$40)*1000</f>
        <v>0.71773196698432951</v>
      </c>
      <c r="D11" s="33">
        <v>8</v>
      </c>
      <c r="E11" s="33">
        <v>3</v>
      </c>
      <c r="F11" s="33">
        <v>5</v>
      </c>
      <c r="G11" s="33">
        <v>4</v>
      </c>
      <c r="H11" s="33">
        <v>6</v>
      </c>
      <c r="I11" s="33">
        <v>4</v>
      </c>
      <c r="J11" s="44">
        <v>12</v>
      </c>
      <c r="K11" s="44"/>
      <c r="L11" s="44"/>
      <c r="M11" s="44">
        <v>2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5</v>
      </c>
      <c r="C12" s="17">
        <f>(B12/$B$40)*1000</f>
        <v>0.19936999082898044</v>
      </c>
      <c r="D12" s="34"/>
      <c r="E12" s="34"/>
      <c r="F12" s="34">
        <v>1</v>
      </c>
      <c r="G12" s="34">
        <v>2</v>
      </c>
      <c r="H12" s="34">
        <v>2</v>
      </c>
      <c r="I12" s="34"/>
      <c r="J12" s="45">
        <v>4</v>
      </c>
      <c r="K12" s="45"/>
      <c r="L12" s="45"/>
      <c r="M12" s="45">
        <v>1</v>
      </c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0.19936999082898044</v>
      </c>
      <c r="D13" s="34">
        <v>1</v>
      </c>
      <c r="E13" s="34">
        <v>2</v>
      </c>
      <c r="F13" s="34">
        <v>1</v>
      </c>
      <c r="G13" s="34">
        <v>1</v>
      </c>
      <c r="H13" s="34">
        <v>1</v>
      </c>
      <c r="I13" s="34">
        <v>2</v>
      </c>
      <c r="J13" s="45">
        <v>2</v>
      </c>
      <c r="K13" s="45"/>
      <c r="L13" s="45">
        <v>1</v>
      </c>
      <c r="M13" s="45"/>
      <c r="N13" s="43">
        <v>1</v>
      </c>
    </row>
    <row r="14" spans="1:14" s="2" customFormat="1" x14ac:dyDescent="0.2">
      <c r="A14" s="21" t="s">
        <v>19</v>
      </c>
      <c r="B14" s="16">
        <f t="shared" si="1"/>
        <v>6</v>
      </c>
      <c r="C14" s="17">
        <f>(B14/$B$40)*1000</f>
        <v>0.2392439889947765</v>
      </c>
      <c r="D14" s="34"/>
      <c r="E14" s="34"/>
      <c r="F14" s="34"/>
      <c r="G14" s="34">
        <v>6</v>
      </c>
      <c r="H14" s="34"/>
      <c r="I14" s="34"/>
      <c r="J14" s="45">
        <v>6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34</v>
      </c>
      <c r="C15" s="61">
        <f>(B15/B40)*1000</f>
        <v>1.3557159376370669</v>
      </c>
      <c r="D15" s="60">
        <f t="shared" ref="D15:N15" si="2">SUM(D11:D14)</f>
        <v>9</v>
      </c>
      <c r="E15" s="60">
        <f t="shared" si="2"/>
        <v>5</v>
      </c>
      <c r="F15" s="60">
        <f t="shared" si="2"/>
        <v>7</v>
      </c>
      <c r="G15" s="60">
        <f t="shared" si="2"/>
        <v>13</v>
      </c>
      <c r="H15" s="60">
        <f t="shared" si="2"/>
        <v>9</v>
      </c>
      <c r="I15" s="60">
        <f t="shared" si="2"/>
        <v>6</v>
      </c>
      <c r="J15" s="60">
        <f t="shared" si="2"/>
        <v>24</v>
      </c>
      <c r="K15" s="60">
        <f t="shared" si="2"/>
        <v>0</v>
      </c>
      <c r="L15" s="60">
        <f t="shared" si="2"/>
        <v>1</v>
      </c>
      <c r="M15" s="60">
        <f t="shared" si="2"/>
        <v>3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7.9747996331592172E-2</v>
      </c>
      <c r="D18" s="34"/>
      <c r="E18" s="34"/>
      <c r="F18" s="34"/>
      <c r="G18" s="34"/>
      <c r="H18" s="34">
        <v>2</v>
      </c>
      <c r="I18" s="34"/>
      <c r="J18" s="34">
        <v>2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6</v>
      </c>
      <c r="C19" s="17">
        <f>(B19/$B$40)*1000</f>
        <v>0.2392439889947765</v>
      </c>
      <c r="D19" s="34">
        <v>2</v>
      </c>
      <c r="E19" s="34">
        <v>2</v>
      </c>
      <c r="F19" s="34"/>
      <c r="G19" s="34">
        <v>1</v>
      </c>
      <c r="H19" s="34">
        <v>3</v>
      </c>
      <c r="I19" s="34">
        <v>1</v>
      </c>
      <c r="J19" s="34">
        <v>5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8</v>
      </c>
      <c r="C20" s="17">
        <f>(B20/$B$40)*1000</f>
        <v>0.31899198532636869</v>
      </c>
      <c r="D20" s="34">
        <v>2</v>
      </c>
      <c r="E20" s="34"/>
      <c r="F20" s="34">
        <v>2</v>
      </c>
      <c r="G20" s="34">
        <v>4</v>
      </c>
      <c r="H20" s="34">
        <v>2</v>
      </c>
      <c r="I20" s="34">
        <v>1</v>
      </c>
      <c r="J20" s="34">
        <v>6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16</v>
      </c>
      <c r="C21" s="61">
        <f>(B21/$B$40)*1000</f>
        <v>0.63798397065273738</v>
      </c>
      <c r="D21" s="60">
        <f>SUM(D17:D20)</f>
        <v>4</v>
      </c>
      <c r="E21" s="60">
        <f t="shared" ref="E21:N21" si="4">SUM(E17:E20)</f>
        <v>2</v>
      </c>
      <c r="F21" s="60">
        <f t="shared" si="4"/>
        <v>2</v>
      </c>
      <c r="G21" s="60">
        <f t="shared" si="4"/>
        <v>5</v>
      </c>
      <c r="H21" s="60">
        <f t="shared" si="4"/>
        <v>7</v>
      </c>
      <c r="I21" s="60">
        <f t="shared" si="4"/>
        <v>2</v>
      </c>
      <c r="J21" s="60">
        <f t="shared" si="4"/>
        <v>13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21</v>
      </c>
      <c r="C23" s="17">
        <f t="shared" ref="C23:C39" si="5">(B23/$B$40)*1000</f>
        <v>0.83735396148171781</v>
      </c>
      <c r="D23" s="33">
        <v>8</v>
      </c>
      <c r="E23" s="33"/>
      <c r="F23" s="33">
        <v>4</v>
      </c>
      <c r="G23" s="33">
        <v>10</v>
      </c>
      <c r="H23" s="33">
        <v>7</v>
      </c>
      <c r="I23" s="33">
        <v>8</v>
      </c>
      <c r="J23" s="33">
        <v>11</v>
      </c>
      <c r="K23" s="33"/>
      <c r="L23" s="33"/>
      <c r="M23" s="33">
        <v>2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5</v>
      </c>
      <c r="C24" s="17">
        <f t="shared" si="5"/>
        <v>0.19936999082898044</v>
      </c>
      <c r="D24" s="34"/>
      <c r="E24" s="45"/>
      <c r="F24" s="45">
        <v>2</v>
      </c>
      <c r="G24" s="34"/>
      <c r="H24" s="34">
        <v>3</v>
      </c>
      <c r="I24" s="34"/>
      <c r="J24" s="34">
        <v>3</v>
      </c>
      <c r="K24" s="34"/>
      <c r="L24" s="34"/>
      <c r="M24" s="34">
        <v>2</v>
      </c>
      <c r="N24" s="40"/>
    </row>
    <row r="25" spans="1:14" s="2" customFormat="1" x14ac:dyDescent="0.2">
      <c r="A25" s="21" t="s">
        <v>30</v>
      </c>
      <c r="B25" s="16">
        <f t="shared" si="6"/>
        <v>5</v>
      </c>
      <c r="C25" s="17">
        <f t="shared" si="5"/>
        <v>0.19936999082898044</v>
      </c>
      <c r="D25" s="34">
        <v>1</v>
      </c>
      <c r="E25" s="45"/>
      <c r="F25" s="45"/>
      <c r="G25" s="34">
        <v>1</v>
      </c>
      <c r="H25" s="34">
        <v>4</v>
      </c>
      <c r="I25" s="34">
        <v>4</v>
      </c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3.9873998165796086E-2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7.9747996331592172E-2</v>
      </c>
      <c r="D32" s="34">
        <v>1</v>
      </c>
      <c r="E32" s="45"/>
      <c r="F32" s="45"/>
      <c r="G32" s="34">
        <v>2</v>
      </c>
      <c r="H32" s="34"/>
      <c r="I32" s="34">
        <v>1</v>
      </c>
      <c r="J32" s="34"/>
      <c r="K32" s="34"/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9</v>
      </c>
      <c r="C34" s="17">
        <f t="shared" si="5"/>
        <v>0.35886598349216475</v>
      </c>
      <c r="D34" s="34">
        <v>5</v>
      </c>
      <c r="E34" s="45"/>
      <c r="F34" s="45">
        <v>1</v>
      </c>
      <c r="G34" s="34">
        <v>3</v>
      </c>
      <c r="H34" s="34">
        <v>5</v>
      </c>
      <c r="I34" s="34">
        <v>4</v>
      </c>
      <c r="J34" s="34">
        <v>4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5</v>
      </c>
      <c r="C37" s="17">
        <f t="shared" si="5"/>
        <v>0.19936999082898044</v>
      </c>
      <c r="D37" s="34"/>
      <c r="E37" s="45"/>
      <c r="F37" s="45"/>
      <c r="G37" s="34">
        <v>3</v>
      </c>
      <c r="H37" s="34">
        <v>2</v>
      </c>
      <c r="I37" s="34"/>
      <c r="J37" s="34">
        <v>4</v>
      </c>
      <c r="K37" s="34"/>
      <c r="L37" s="34"/>
      <c r="M37" s="34">
        <v>1</v>
      </c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3.9873998165796086E-2</v>
      </c>
      <c r="D38" s="34"/>
      <c r="E38" s="45"/>
      <c r="F38" s="45"/>
      <c r="G38" s="34"/>
      <c r="H38" s="34">
        <v>1</v>
      </c>
      <c r="I38" s="34"/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13</v>
      </c>
      <c r="C39" s="17">
        <f t="shared" si="5"/>
        <v>0.51836197615534907</v>
      </c>
      <c r="D39" s="34"/>
      <c r="E39" s="45"/>
      <c r="F39" s="45">
        <v>1</v>
      </c>
      <c r="G39" s="34">
        <v>8</v>
      </c>
      <c r="H39" s="34">
        <v>4</v>
      </c>
      <c r="I39" s="34">
        <v>1</v>
      </c>
      <c r="J39" s="34">
        <v>11</v>
      </c>
      <c r="K39" s="34"/>
      <c r="L39" s="34">
        <v>1</v>
      </c>
      <c r="M39" s="34"/>
      <c r="N39" s="41"/>
    </row>
    <row r="40" spans="1:14" s="3" customFormat="1" ht="12" x14ac:dyDescent="0.2">
      <c r="A40" s="22" t="s">
        <v>133</v>
      </c>
      <c r="B40" s="23">
        <f>SUM(E40:H40)</f>
        <v>25079</v>
      </c>
      <c r="C40" s="24"/>
      <c r="D40" s="23">
        <v>12305</v>
      </c>
      <c r="E40" s="23">
        <v>9277</v>
      </c>
      <c r="F40" s="23">
        <v>6353</v>
      </c>
      <c r="G40" s="23">
        <v>6261</v>
      </c>
      <c r="H40" s="23">
        <v>3188</v>
      </c>
      <c r="I40" s="23">
        <v>17627</v>
      </c>
      <c r="J40" s="23">
        <v>5473</v>
      </c>
      <c r="K40" s="23">
        <v>258</v>
      </c>
      <c r="L40" s="23">
        <v>1721</v>
      </c>
      <c r="M40" s="23"/>
      <c r="N40" s="25">
        <v>3320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07" priority="6" stopIfTrue="1" operator="equal">
      <formula>0</formula>
    </cfRule>
  </conditionalFormatting>
  <conditionalFormatting sqref="I23:I39">
    <cfRule type="cellIs" dxfId="306" priority="5" stopIfTrue="1" operator="equal">
      <formula>0</formula>
    </cfRule>
  </conditionalFormatting>
  <conditionalFormatting sqref="D17:D20 F17:F20 I17:I20 K17:K20 M17:M20">
    <cfRule type="cellIs" dxfId="305" priority="4" stopIfTrue="1" operator="equal">
      <formula>0</formula>
    </cfRule>
  </conditionalFormatting>
  <conditionalFormatting sqref="E17:E20 G17:H20 J17:J20 L17:L20">
    <cfRule type="cellIs" dxfId="304" priority="3" stopIfTrue="1" operator="equal">
      <formula>0</formula>
    </cfRule>
  </conditionalFormatting>
  <conditionalFormatting sqref="E23:F23">
    <cfRule type="cellIs" dxfId="303" priority="2" stopIfTrue="1" operator="equal">
      <formula>0</formula>
    </cfRule>
  </conditionalFormatting>
  <conditionalFormatting sqref="N17:N20">
    <cfRule type="cellIs" dxfId="3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66</v>
      </c>
      <c r="C8" s="61">
        <f>(B8/$B$40)*1000</f>
        <v>9.8360655737704921</v>
      </c>
      <c r="D8" s="60">
        <f t="shared" ref="D8:N8" si="0">(SUM(D23:D39))+D15+D21</f>
        <v>19</v>
      </c>
      <c r="E8" s="60">
        <f t="shared" si="0"/>
        <v>8</v>
      </c>
      <c r="F8" s="60">
        <f t="shared" si="0"/>
        <v>24</v>
      </c>
      <c r="G8" s="60">
        <f t="shared" si="0"/>
        <v>27</v>
      </c>
      <c r="H8" s="60">
        <f t="shared" si="0"/>
        <v>7</v>
      </c>
      <c r="I8" s="60">
        <f t="shared" si="0"/>
        <v>54</v>
      </c>
      <c r="J8" s="60">
        <f t="shared" si="0"/>
        <v>7</v>
      </c>
      <c r="K8" s="60">
        <f t="shared" si="0"/>
        <v>1</v>
      </c>
      <c r="L8" s="60">
        <f t="shared" si="0"/>
        <v>0</v>
      </c>
      <c r="M8" s="60">
        <f t="shared" si="0"/>
        <v>4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0.7451564828614009</v>
      </c>
      <c r="D11" s="33">
        <v>1</v>
      </c>
      <c r="E11" s="33"/>
      <c r="F11" s="33">
        <v>2</v>
      </c>
      <c r="G11" s="33">
        <v>3</v>
      </c>
      <c r="H11" s="33"/>
      <c r="I11" s="33">
        <v>5</v>
      </c>
      <c r="J11" s="44"/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0.5961251862891207</v>
      </c>
      <c r="D13" s="34"/>
      <c r="E13" s="34"/>
      <c r="F13" s="34">
        <v>3</v>
      </c>
      <c r="G13" s="34">
        <v>1</v>
      </c>
      <c r="H13" s="34"/>
      <c r="I13" s="34">
        <v>4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9</v>
      </c>
      <c r="C15" s="61">
        <f>(B15/B40)*1000</f>
        <v>1.3412816691505216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5</v>
      </c>
      <c r="G15" s="60">
        <f t="shared" si="2"/>
        <v>4</v>
      </c>
      <c r="H15" s="60">
        <f t="shared" si="2"/>
        <v>0</v>
      </c>
      <c r="I15" s="60">
        <f t="shared" si="2"/>
        <v>9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0.14903129657228018</v>
      </c>
      <c r="D17" s="34">
        <v>1</v>
      </c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0.29806259314456035</v>
      </c>
      <c r="D18" s="34"/>
      <c r="E18" s="34"/>
      <c r="F18" s="34"/>
      <c r="G18" s="34">
        <v>1</v>
      </c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0.29806259314456035</v>
      </c>
      <c r="D19" s="34">
        <v>2</v>
      </c>
      <c r="E19" s="34">
        <v>1</v>
      </c>
      <c r="F19" s="34"/>
      <c r="G19" s="34">
        <v>1</v>
      </c>
      <c r="H19" s="34"/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0.7451564828614009</v>
      </c>
      <c r="D21" s="60">
        <f>SUM(D17:D20)</f>
        <v>3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2</v>
      </c>
      <c r="H21" s="60">
        <f t="shared" si="4"/>
        <v>1</v>
      </c>
      <c r="I21" s="60">
        <f t="shared" si="4"/>
        <v>5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0.7451564828614009</v>
      </c>
      <c r="D23" s="33"/>
      <c r="E23" s="33"/>
      <c r="F23" s="33">
        <v>2</v>
      </c>
      <c r="G23" s="33">
        <v>2</v>
      </c>
      <c r="H23" s="33">
        <v>1</v>
      </c>
      <c r="I23" s="33">
        <v>5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0.14903129657228018</v>
      </c>
      <c r="D24" s="34">
        <v>1</v>
      </c>
      <c r="E24" s="45"/>
      <c r="F24" s="45">
        <v>1</v>
      </c>
      <c r="G24" s="34"/>
      <c r="H24" s="34"/>
      <c r="I24" s="34"/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0.14903129657228018</v>
      </c>
      <c r="D25" s="34"/>
      <c r="E25" s="45"/>
      <c r="F25" s="45"/>
      <c r="G25" s="34"/>
      <c r="H25" s="34">
        <v>1</v>
      </c>
      <c r="I25" s="34"/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0.14903129657228018</v>
      </c>
      <c r="D29" s="34"/>
      <c r="E29" s="45"/>
      <c r="F29" s="45">
        <v>1</v>
      </c>
      <c r="G29" s="34"/>
      <c r="H29" s="34"/>
      <c r="I29" s="34"/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12</v>
      </c>
      <c r="C32" s="17">
        <f t="shared" si="5"/>
        <v>1.7883755588673622</v>
      </c>
      <c r="D32" s="34">
        <v>4</v>
      </c>
      <c r="E32" s="45"/>
      <c r="F32" s="45">
        <v>7</v>
      </c>
      <c r="G32" s="34">
        <v>4</v>
      </c>
      <c r="H32" s="34">
        <v>1</v>
      </c>
      <c r="I32" s="34">
        <v>10</v>
      </c>
      <c r="J32" s="34"/>
      <c r="K32" s="34">
        <v>1</v>
      </c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21</v>
      </c>
      <c r="C34" s="17">
        <f t="shared" si="5"/>
        <v>3.1296572280178836</v>
      </c>
      <c r="D34" s="34">
        <v>8</v>
      </c>
      <c r="E34" s="45">
        <v>3</v>
      </c>
      <c r="F34" s="45">
        <v>4</v>
      </c>
      <c r="G34" s="34">
        <v>12</v>
      </c>
      <c r="H34" s="34">
        <v>2</v>
      </c>
      <c r="I34" s="34">
        <v>18</v>
      </c>
      <c r="J34" s="34">
        <v>2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11</v>
      </c>
      <c r="C38" s="17">
        <f t="shared" si="5"/>
        <v>1.639344262295082</v>
      </c>
      <c r="D38" s="34">
        <v>2</v>
      </c>
      <c r="E38" s="45">
        <v>4</v>
      </c>
      <c r="F38" s="45">
        <v>3</v>
      </c>
      <c r="G38" s="34">
        <v>3</v>
      </c>
      <c r="H38" s="34">
        <v>1</v>
      </c>
      <c r="I38" s="34">
        <v>7</v>
      </c>
      <c r="J38" s="34">
        <v>2</v>
      </c>
      <c r="K38" s="34"/>
      <c r="L38" s="34"/>
      <c r="M38" s="34">
        <v>2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6710</v>
      </c>
      <c r="C40" s="24"/>
      <c r="D40" s="23">
        <v>3242</v>
      </c>
      <c r="E40" s="23">
        <v>2451</v>
      </c>
      <c r="F40" s="23">
        <v>1690</v>
      </c>
      <c r="G40" s="23">
        <v>1720</v>
      </c>
      <c r="H40" s="23">
        <v>849</v>
      </c>
      <c r="I40" s="23">
        <v>6462</v>
      </c>
      <c r="J40" s="23">
        <v>140</v>
      </c>
      <c r="K40" s="23">
        <v>59</v>
      </c>
      <c r="L40" s="23">
        <v>49</v>
      </c>
      <c r="M40" s="23"/>
      <c r="N40" s="25">
        <v>560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01" priority="6" stopIfTrue="1" operator="equal">
      <formula>0</formula>
    </cfRule>
  </conditionalFormatting>
  <conditionalFormatting sqref="I23:I39">
    <cfRule type="cellIs" dxfId="300" priority="5" stopIfTrue="1" operator="equal">
      <formula>0</formula>
    </cfRule>
  </conditionalFormatting>
  <conditionalFormatting sqref="D17:D20 F17:F20 I17:I20 K17:K20 M17:M20">
    <cfRule type="cellIs" dxfId="299" priority="4" stopIfTrue="1" operator="equal">
      <formula>0</formula>
    </cfRule>
  </conditionalFormatting>
  <conditionalFormatting sqref="E17:E20 G17:H20 J17:J20 L17:L20">
    <cfRule type="cellIs" dxfId="298" priority="3" stopIfTrue="1" operator="equal">
      <formula>0</formula>
    </cfRule>
  </conditionalFormatting>
  <conditionalFormatting sqref="E23:F23">
    <cfRule type="cellIs" dxfId="297" priority="2" stopIfTrue="1" operator="equal">
      <formula>0</formula>
    </cfRule>
  </conditionalFormatting>
  <conditionalFormatting sqref="N17:N20">
    <cfRule type="cellIs" dxfId="2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10.995052226498075</v>
      </c>
      <c r="D8" s="60">
        <f t="shared" ref="D8:N8" si="0">(SUM(D23:D39))+D15+D21</f>
        <v>6</v>
      </c>
      <c r="E8" s="60">
        <f t="shared" si="0"/>
        <v>2</v>
      </c>
      <c r="F8" s="60">
        <f t="shared" si="0"/>
        <v>8</v>
      </c>
      <c r="G8" s="60">
        <f t="shared" si="0"/>
        <v>7</v>
      </c>
      <c r="H8" s="60">
        <f t="shared" si="0"/>
        <v>3</v>
      </c>
      <c r="I8" s="60">
        <f t="shared" si="0"/>
        <v>19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1.0995052226498077</v>
      </c>
      <c r="D11" s="33">
        <v>1</v>
      </c>
      <c r="E11" s="33"/>
      <c r="F11" s="33"/>
      <c r="G11" s="33">
        <v>2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1.6492578339747115</v>
      </c>
      <c r="D13" s="34"/>
      <c r="E13" s="34">
        <v>1</v>
      </c>
      <c r="F13" s="34"/>
      <c r="G13" s="34">
        <v>1</v>
      </c>
      <c r="H13" s="34">
        <v>1</v>
      </c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2.7487630566245187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0</v>
      </c>
      <c r="G15" s="60">
        <f t="shared" si="2"/>
        <v>3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4</v>
      </c>
      <c r="C18" s="17">
        <f>(B18/$B$40)*1000</f>
        <v>2.1990104452996153</v>
      </c>
      <c r="D18" s="34"/>
      <c r="E18" s="34"/>
      <c r="F18" s="34">
        <v>4</v>
      </c>
      <c r="G18" s="34"/>
      <c r="H18" s="34"/>
      <c r="I18" s="34">
        <v>4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2.1990104452996153</v>
      </c>
      <c r="D21" s="60">
        <f>SUM(D17:D20)</f>
        <v>0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0</v>
      </c>
      <c r="H21" s="60">
        <f t="shared" si="4"/>
        <v>0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1.6492578339747115</v>
      </c>
      <c r="D23" s="33"/>
      <c r="E23" s="33"/>
      <c r="F23" s="33">
        <v>1</v>
      </c>
      <c r="G23" s="33">
        <v>1</v>
      </c>
      <c r="H23" s="33">
        <v>1</v>
      </c>
      <c r="I23" s="33">
        <v>2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3.8482682792743264</v>
      </c>
      <c r="D34" s="34">
        <v>5</v>
      </c>
      <c r="E34" s="45">
        <v>1</v>
      </c>
      <c r="F34" s="45">
        <v>2</v>
      </c>
      <c r="G34" s="34">
        <v>3</v>
      </c>
      <c r="H34" s="34">
        <v>1</v>
      </c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0.54975261132490383</v>
      </c>
      <c r="D36" s="34"/>
      <c r="E36" s="45"/>
      <c r="F36" s="45">
        <v>1</v>
      </c>
      <c r="G36" s="34"/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1819</v>
      </c>
      <c r="C40" s="24"/>
      <c r="D40" s="23">
        <v>897</v>
      </c>
      <c r="E40" s="23">
        <v>649</v>
      </c>
      <c r="F40" s="23">
        <v>465</v>
      </c>
      <c r="G40" s="23">
        <v>474</v>
      </c>
      <c r="H40" s="23">
        <v>231</v>
      </c>
      <c r="I40" s="23">
        <v>1717</v>
      </c>
      <c r="J40" s="23">
        <v>38</v>
      </c>
      <c r="K40" s="23">
        <v>26</v>
      </c>
      <c r="L40" s="23">
        <v>38</v>
      </c>
      <c r="M40" s="23"/>
      <c r="N40" s="25">
        <v>73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95" priority="6" stopIfTrue="1" operator="equal">
      <formula>0</formula>
    </cfRule>
  </conditionalFormatting>
  <conditionalFormatting sqref="I23:I39">
    <cfRule type="cellIs" dxfId="294" priority="5" stopIfTrue="1" operator="equal">
      <formula>0</formula>
    </cfRule>
  </conditionalFormatting>
  <conditionalFormatting sqref="D17:D20 F17:F20 I17:I20 K17:K20 M17:M20">
    <cfRule type="cellIs" dxfId="293" priority="4" stopIfTrue="1" operator="equal">
      <formula>0</formula>
    </cfRule>
  </conditionalFormatting>
  <conditionalFormatting sqref="E17:E20 G17:H20 J17:J20 L17:L20">
    <cfRule type="cellIs" dxfId="292" priority="3" stopIfTrue="1" operator="equal">
      <formula>0</formula>
    </cfRule>
  </conditionalFormatting>
  <conditionalFormatting sqref="E23:F23">
    <cfRule type="cellIs" dxfId="291" priority="2" stopIfTrue="1" operator="equal">
      <formula>0</formula>
    </cfRule>
  </conditionalFormatting>
  <conditionalFormatting sqref="N17:N20">
    <cfRule type="cellIs" dxfId="2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topLeftCell="A4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26.195899772209568</v>
      </c>
      <c r="D8" s="60">
        <f t="shared" ref="D8:N8" si="0">(SUM(D23:D39))+D15+D21</f>
        <v>10</v>
      </c>
      <c r="E8" s="60">
        <f t="shared" si="0"/>
        <v>0</v>
      </c>
      <c r="F8" s="60">
        <f t="shared" si="0"/>
        <v>4</v>
      </c>
      <c r="G8" s="60">
        <f t="shared" si="0"/>
        <v>10</v>
      </c>
      <c r="H8" s="60">
        <f t="shared" si="0"/>
        <v>9</v>
      </c>
      <c r="I8" s="60">
        <f t="shared" si="0"/>
        <v>23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2.2779043280182232</v>
      </c>
      <c r="D18" s="34"/>
      <c r="E18" s="34"/>
      <c r="F18" s="34">
        <v>1</v>
      </c>
      <c r="G18" s="34"/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2.2779043280182232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1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1.1389521640091116</v>
      </c>
      <c r="D23" s="33"/>
      <c r="E23" s="33"/>
      <c r="F23" s="33">
        <v>1</v>
      </c>
      <c r="G23" s="33"/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16</v>
      </c>
      <c r="C31" s="17">
        <f t="shared" si="5"/>
        <v>18.223234624145785</v>
      </c>
      <c r="D31" s="34">
        <v>9</v>
      </c>
      <c r="E31" s="45"/>
      <c r="F31" s="45">
        <v>1</v>
      </c>
      <c r="G31" s="34">
        <v>7</v>
      </c>
      <c r="H31" s="34">
        <v>8</v>
      </c>
      <c r="I31" s="34">
        <v>16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2.2779043280182232</v>
      </c>
      <c r="D32" s="34">
        <v>1</v>
      </c>
      <c r="E32" s="45"/>
      <c r="F32" s="45"/>
      <c r="G32" s="34">
        <v>2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2.2779043280182232</v>
      </c>
      <c r="D34" s="34"/>
      <c r="E34" s="45"/>
      <c r="F34" s="45">
        <v>1</v>
      </c>
      <c r="G34" s="34">
        <v>1</v>
      </c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878</v>
      </c>
      <c r="C40" s="24"/>
      <c r="D40" s="23">
        <v>443</v>
      </c>
      <c r="E40" s="23">
        <v>343</v>
      </c>
      <c r="F40" s="23">
        <v>209</v>
      </c>
      <c r="G40" s="23">
        <v>229</v>
      </c>
      <c r="H40" s="23">
        <v>97</v>
      </c>
      <c r="I40" s="23">
        <v>832</v>
      </c>
      <c r="J40" s="23">
        <v>14</v>
      </c>
      <c r="K40" s="23">
        <v>26</v>
      </c>
      <c r="L40" s="23">
        <v>6</v>
      </c>
      <c r="M40" s="23"/>
      <c r="N40" s="25">
        <v>49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89" priority="6" stopIfTrue="1" operator="equal">
      <formula>0</formula>
    </cfRule>
  </conditionalFormatting>
  <conditionalFormatting sqref="I23:I39">
    <cfRule type="cellIs" dxfId="288" priority="5" stopIfTrue="1" operator="equal">
      <formula>0</formula>
    </cfRule>
  </conditionalFormatting>
  <conditionalFormatting sqref="D17:D20 F17:F20 I17:I20 K17:K20 M17:M20">
    <cfRule type="cellIs" dxfId="287" priority="4" stopIfTrue="1" operator="equal">
      <formula>0</formula>
    </cfRule>
  </conditionalFormatting>
  <conditionalFormatting sqref="E17:E20 G17:H20 J17:J20 L17:L20">
    <cfRule type="cellIs" dxfId="286" priority="3" stopIfTrue="1" operator="equal">
      <formula>0</formula>
    </cfRule>
  </conditionalFormatting>
  <conditionalFormatting sqref="E23:F23">
    <cfRule type="cellIs" dxfId="285" priority="2" stopIfTrue="1" operator="equal">
      <formula>0</formula>
    </cfRule>
  </conditionalFormatting>
  <conditionalFormatting sqref="N17:N20">
    <cfRule type="cellIs" dxfId="2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62</v>
      </c>
      <c r="C8" s="61">
        <f>(B8/$B$40)*1000</f>
        <v>10.706268347435675</v>
      </c>
      <c r="D8" s="60">
        <f t="shared" ref="D8:N8" si="0">(SUM(D23:D39))+D15+D21</f>
        <v>9</v>
      </c>
      <c r="E8" s="60">
        <f t="shared" si="0"/>
        <v>8</v>
      </c>
      <c r="F8" s="60">
        <f t="shared" si="0"/>
        <v>16</v>
      </c>
      <c r="G8" s="60">
        <f t="shared" si="0"/>
        <v>31</v>
      </c>
      <c r="H8" s="60">
        <f t="shared" si="0"/>
        <v>7</v>
      </c>
      <c r="I8" s="60">
        <f t="shared" si="0"/>
        <v>39</v>
      </c>
      <c r="J8" s="60">
        <f t="shared" si="0"/>
        <v>3</v>
      </c>
      <c r="K8" s="60">
        <f t="shared" si="0"/>
        <v>13</v>
      </c>
      <c r="L8" s="60">
        <f t="shared" si="0"/>
        <v>0</v>
      </c>
      <c r="M8" s="60">
        <f t="shared" si="0"/>
        <v>7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9</v>
      </c>
      <c r="C11" s="17">
        <f>(B11/$B$40)*1000</f>
        <v>1.5541357278535659</v>
      </c>
      <c r="D11" s="33">
        <v>1</v>
      </c>
      <c r="E11" s="33">
        <v>2</v>
      </c>
      <c r="F11" s="33">
        <v>4</v>
      </c>
      <c r="G11" s="33">
        <v>2</v>
      </c>
      <c r="H11" s="33">
        <v>1</v>
      </c>
      <c r="I11" s="33">
        <v>8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0.17268174753928511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10</v>
      </c>
      <c r="C15" s="61">
        <f>(B15/B40)*1000</f>
        <v>1.7268174753928509</v>
      </c>
      <c r="D15" s="60">
        <f t="shared" ref="D15:N15" si="2">SUM(D11:D14)</f>
        <v>1</v>
      </c>
      <c r="E15" s="60">
        <f t="shared" si="2"/>
        <v>2</v>
      </c>
      <c r="F15" s="60">
        <f t="shared" si="2"/>
        <v>4</v>
      </c>
      <c r="G15" s="60">
        <f t="shared" si="2"/>
        <v>3</v>
      </c>
      <c r="H15" s="60">
        <f t="shared" si="2"/>
        <v>1</v>
      </c>
      <c r="I15" s="60">
        <f t="shared" si="2"/>
        <v>9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0.34536349507857023</v>
      </c>
      <c r="D18" s="34"/>
      <c r="E18" s="34"/>
      <c r="F18" s="34">
        <v>1</v>
      </c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10</v>
      </c>
      <c r="C19" s="17">
        <f>(B19/$B$40)*1000</f>
        <v>1.7268174753928509</v>
      </c>
      <c r="D19" s="34"/>
      <c r="E19" s="34"/>
      <c r="F19" s="34"/>
      <c r="G19" s="34">
        <v>9</v>
      </c>
      <c r="H19" s="34">
        <v>1</v>
      </c>
      <c r="I19" s="34"/>
      <c r="J19" s="34"/>
      <c r="K19" s="34">
        <v>9</v>
      </c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12</v>
      </c>
      <c r="C21" s="61">
        <f>(B21/$B$40)*1000</f>
        <v>2.0721809704714209</v>
      </c>
      <c r="D21" s="60">
        <f>SUM(D17:D20)</f>
        <v>0</v>
      </c>
      <c r="E21" s="60">
        <f>SUM(E17:E20)</f>
        <v>0</v>
      </c>
      <c r="F21" s="60">
        <f>SUM(F17:F20)</f>
        <v>1</v>
      </c>
      <c r="G21" s="60">
        <f>SUM(G17:G20)</f>
        <v>10</v>
      </c>
      <c r="H21" s="60">
        <f>SUM(H17:H20)</f>
        <v>1</v>
      </c>
      <c r="I21" s="60">
        <f t="shared" ref="I21:N21" si="4">SUM(I17:I20)</f>
        <v>2</v>
      </c>
      <c r="J21" s="60">
        <f t="shared" si="4"/>
        <v>0</v>
      </c>
      <c r="K21" s="60">
        <f t="shared" si="4"/>
        <v>9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</v>
      </c>
      <c r="C23" s="17">
        <f t="shared" ref="C23:C39" si="5">(B23/$B$40)*1000</f>
        <v>1.5541357278535659</v>
      </c>
      <c r="D23" s="33">
        <v>2</v>
      </c>
      <c r="E23" s="33"/>
      <c r="F23" s="33"/>
      <c r="G23" s="33">
        <v>6</v>
      </c>
      <c r="H23" s="33">
        <v>3</v>
      </c>
      <c r="I23" s="33">
        <v>2</v>
      </c>
      <c r="J23" s="33">
        <v>2</v>
      </c>
      <c r="K23" s="33">
        <v>3</v>
      </c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0.17268174753928511</v>
      </c>
      <c r="D27" s="34"/>
      <c r="E27" s="45"/>
      <c r="F27" s="45"/>
      <c r="G27" s="34">
        <v>1</v>
      </c>
      <c r="H27" s="34"/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0.17268174753928511</v>
      </c>
      <c r="D29" s="34">
        <v>1</v>
      </c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0.34536349507857023</v>
      </c>
      <c r="D32" s="34"/>
      <c r="E32" s="45">
        <v>1</v>
      </c>
      <c r="F32" s="45"/>
      <c r="G32" s="34">
        <v>1</v>
      </c>
      <c r="H32" s="34"/>
      <c r="I32" s="34">
        <v>1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16</v>
      </c>
      <c r="C34" s="17">
        <f t="shared" si="5"/>
        <v>2.7629079606285618</v>
      </c>
      <c r="D34" s="34">
        <v>4</v>
      </c>
      <c r="E34" s="45">
        <v>2</v>
      </c>
      <c r="F34" s="45">
        <v>7</v>
      </c>
      <c r="G34" s="34">
        <v>6</v>
      </c>
      <c r="H34" s="34">
        <v>1</v>
      </c>
      <c r="I34" s="34">
        <v>13</v>
      </c>
      <c r="J34" s="34">
        <v>1</v>
      </c>
      <c r="K34" s="34"/>
      <c r="L34" s="34"/>
      <c r="M34" s="34">
        <v>2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1.7268174753928509</v>
      </c>
      <c r="D38" s="34">
        <v>1</v>
      </c>
      <c r="E38" s="45">
        <v>2</v>
      </c>
      <c r="F38" s="45">
        <v>4</v>
      </c>
      <c r="G38" s="34">
        <v>3</v>
      </c>
      <c r="H38" s="34">
        <v>1</v>
      </c>
      <c r="I38" s="34">
        <v>10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0.17268174753928511</v>
      </c>
      <c r="D39" s="34"/>
      <c r="E39" s="45">
        <v>1</v>
      </c>
      <c r="F39" s="45"/>
      <c r="G39" s="34"/>
      <c r="H39" s="34"/>
      <c r="I39" s="34"/>
      <c r="J39" s="34"/>
      <c r="K39" s="34">
        <v>1</v>
      </c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5791</v>
      </c>
      <c r="C40" s="24"/>
      <c r="D40" s="23">
        <v>2823</v>
      </c>
      <c r="E40" s="23">
        <v>2210</v>
      </c>
      <c r="F40" s="23">
        <v>1464</v>
      </c>
      <c r="G40" s="23">
        <v>1404</v>
      </c>
      <c r="H40" s="23">
        <v>713</v>
      </c>
      <c r="I40" s="23">
        <v>4994</v>
      </c>
      <c r="J40" s="23">
        <v>245</v>
      </c>
      <c r="K40" s="23">
        <v>438</v>
      </c>
      <c r="L40" s="23">
        <v>114</v>
      </c>
      <c r="M40" s="23"/>
      <c r="N40" s="25">
        <v>398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83" priority="6" stopIfTrue="1" operator="equal">
      <formula>0</formula>
    </cfRule>
  </conditionalFormatting>
  <conditionalFormatting sqref="I23:I39">
    <cfRule type="cellIs" dxfId="282" priority="5" stopIfTrue="1" operator="equal">
      <formula>0</formula>
    </cfRule>
  </conditionalFormatting>
  <conditionalFormatting sqref="D17:D20 F17:F20 I17:I20 K17:K20 M17:M20">
    <cfRule type="cellIs" dxfId="281" priority="4" stopIfTrue="1" operator="equal">
      <formula>0</formula>
    </cfRule>
  </conditionalFormatting>
  <conditionalFormatting sqref="E17:E20 G17:H20 J17:J20 L17:L20">
    <cfRule type="cellIs" dxfId="280" priority="3" stopIfTrue="1" operator="equal">
      <formula>0</formula>
    </cfRule>
  </conditionalFormatting>
  <conditionalFormatting sqref="E23:F23">
    <cfRule type="cellIs" dxfId="279" priority="2" stopIfTrue="1" operator="equal">
      <formula>0</formula>
    </cfRule>
  </conditionalFormatting>
  <conditionalFormatting sqref="N17:N20">
    <cfRule type="cellIs" dxfId="2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89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139</v>
      </c>
      <c r="C8" s="61">
        <f>(B8/$B$40)*1000</f>
        <v>9.0148518062131142</v>
      </c>
      <c r="D8" s="60">
        <f t="shared" ref="D8:N8" si="0">(SUM(D23:D39))+D15+D21</f>
        <v>41</v>
      </c>
      <c r="E8" s="60">
        <f t="shared" si="0"/>
        <v>17</v>
      </c>
      <c r="F8" s="60">
        <f t="shared" si="0"/>
        <v>46</v>
      </c>
      <c r="G8" s="60">
        <f t="shared" si="0"/>
        <v>56</v>
      </c>
      <c r="H8" s="60">
        <f t="shared" si="0"/>
        <v>20</v>
      </c>
      <c r="I8" s="60">
        <f t="shared" si="0"/>
        <v>91</v>
      </c>
      <c r="J8" s="60">
        <f t="shared" si="0"/>
        <v>42</v>
      </c>
      <c r="K8" s="60">
        <f t="shared" si="0"/>
        <v>0</v>
      </c>
      <c r="L8" s="60">
        <f t="shared" si="0"/>
        <v>0</v>
      </c>
      <c r="M8" s="60">
        <f t="shared" si="0"/>
        <v>6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13</v>
      </c>
      <c r="C11" s="17">
        <f>(B11/$B$40)*1000</f>
        <v>0.84311563655230559</v>
      </c>
      <c r="D11" s="33">
        <v>4</v>
      </c>
      <c r="E11" s="33">
        <v>4</v>
      </c>
      <c r="F11" s="33">
        <v>4</v>
      </c>
      <c r="G11" s="33">
        <v>5</v>
      </c>
      <c r="H11" s="33"/>
      <c r="I11" s="33">
        <v>8</v>
      </c>
      <c r="J11" s="44">
        <v>5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6</v>
      </c>
      <c r="C13" s="17">
        <f>(B13/$B$40)*1000</f>
        <v>0.38913029379337183</v>
      </c>
      <c r="D13" s="34"/>
      <c r="E13" s="34"/>
      <c r="F13" s="34">
        <v>4</v>
      </c>
      <c r="G13" s="34">
        <v>2</v>
      </c>
      <c r="H13" s="34"/>
      <c r="I13" s="34">
        <v>5</v>
      </c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0.12971009793112392</v>
      </c>
      <c r="D14" s="34">
        <v>1</v>
      </c>
      <c r="E14" s="34"/>
      <c r="F14" s="34">
        <v>1</v>
      </c>
      <c r="G14" s="34">
        <v>1</v>
      </c>
      <c r="H14" s="34"/>
      <c r="I14" s="34"/>
      <c r="J14" s="45">
        <v>1</v>
      </c>
      <c r="K14" s="45"/>
      <c r="L14" s="45"/>
      <c r="M14" s="45">
        <v>1</v>
      </c>
      <c r="N14" s="43"/>
    </row>
    <row r="15" spans="1:14" s="2" customFormat="1" ht="12" x14ac:dyDescent="0.2">
      <c r="A15" s="63" t="s">
        <v>20</v>
      </c>
      <c r="B15" s="60">
        <f>SUM(B11:B14)</f>
        <v>21</v>
      </c>
      <c r="C15" s="61">
        <f>(B15/B40)*1000</f>
        <v>1.3619560282768013</v>
      </c>
      <c r="D15" s="60">
        <f t="shared" ref="D15:N15" si="2">SUM(D11:D14)</f>
        <v>5</v>
      </c>
      <c r="E15" s="60">
        <f t="shared" si="2"/>
        <v>4</v>
      </c>
      <c r="F15" s="60">
        <f t="shared" si="2"/>
        <v>9</v>
      </c>
      <c r="G15" s="60">
        <f t="shared" si="2"/>
        <v>8</v>
      </c>
      <c r="H15" s="60">
        <f t="shared" si="2"/>
        <v>0</v>
      </c>
      <c r="I15" s="60">
        <f t="shared" si="2"/>
        <v>13</v>
      </c>
      <c r="J15" s="60">
        <f t="shared" si="2"/>
        <v>7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6.4855048965561962E-2</v>
      </c>
      <c r="D17" s="34"/>
      <c r="E17" s="34">
        <v>1</v>
      </c>
      <c r="F17" s="34"/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0.38913029379337183</v>
      </c>
      <c r="D18" s="34"/>
      <c r="E18" s="34"/>
      <c r="F18" s="34">
        <v>1</v>
      </c>
      <c r="G18" s="34">
        <v>2</v>
      </c>
      <c r="H18" s="34">
        <v>3</v>
      </c>
      <c r="I18" s="34">
        <v>3</v>
      </c>
      <c r="J18" s="34">
        <v>3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24</v>
      </c>
      <c r="C19" s="17">
        <f>(B19/$B$40)*1000</f>
        <v>1.5565211751734873</v>
      </c>
      <c r="D19" s="34">
        <v>13</v>
      </c>
      <c r="E19" s="34">
        <v>1</v>
      </c>
      <c r="F19" s="34">
        <v>7</v>
      </c>
      <c r="G19" s="34">
        <v>10</v>
      </c>
      <c r="H19" s="34">
        <v>6</v>
      </c>
      <c r="I19" s="34">
        <v>12</v>
      </c>
      <c r="J19" s="34">
        <v>8</v>
      </c>
      <c r="K19" s="34"/>
      <c r="L19" s="34"/>
      <c r="M19" s="34">
        <v>4</v>
      </c>
      <c r="N19" s="40"/>
    </row>
    <row r="20" spans="1:14" s="2" customFormat="1" x14ac:dyDescent="0.2">
      <c r="A20" s="21" t="s">
        <v>25</v>
      </c>
      <c r="B20" s="16">
        <f t="shared" si="3"/>
        <v>4</v>
      </c>
      <c r="C20" s="17">
        <f>(B20/$B$40)*1000</f>
        <v>0.25942019586224785</v>
      </c>
      <c r="D20" s="34"/>
      <c r="E20" s="34"/>
      <c r="F20" s="34">
        <v>2</v>
      </c>
      <c r="G20" s="34">
        <v>1</v>
      </c>
      <c r="H20" s="34">
        <v>1</v>
      </c>
      <c r="I20" s="34">
        <v>3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35</v>
      </c>
      <c r="C21" s="61">
        <f>(B21/$B$40)*1000</f>
        <v>2.269926713794669</v>
      </c>
      <c r="D21" s="60">
        <f>SUM(D17:D20)</f>
        <v>13</v>
      </c>
      <c r="E21" s="60">
        <f t="shared" ref="E21:N21" si="4">SUM(E17:E20)</f>
        <v>2</v>
      </c>
      <c r="F21" s="60">
        <f t="shared" si="4"/>
        <v>10</v>
      </c>
      <c r="G21" s="60">
        <f t="shared" si="4"/>
        <v>13</v>
      </c>
      <c r="H21" s="60">
        <f t="shared" si="4"/>
        <v>10</v>
      </c>
      <c r="I21" s="60">
        <f t="shared" si="4"/>
        <v>19</v>
      </c>
      <c r="J21" s="60">
        <f t="shared" si="4"/>
        <v>12</v>
      </c>
      <c r="K21" s="60">
        <f t="shared" si="4"/>
        <v>0</v>
      </c>
      <c r="L21" s="60">
        <f t="shared" si="4"/>
        <v>0</v>
      </c>
      <c r="M21" s="60">
        <f t="shared" si="4"/>
        <v>4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18</v>
      </c>
      <c r="C23" s="17">
        <f t="shared" ref="C23:C39" si="5">(B23/$B$40)*1000</f>
        <v>1.1673908813801155</v>
      </c>
      <c r="D23" s="33">
        <v>2</v>
      </c>
      <c r="E23" s="33"/>
      <c r="F23" s="33">
        <v>5</v>
      </c>
      <c r="G23" s="33">
        <v>9</v>
      </c>
      <c r="H23" s="33">
        <v>4</v>
      </c>
      <c r="I23" s="33">
        <v>11</v>
      </c>
      <c r="J23" s="33">
        <v>7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6</v>
      </c>
      <c r="C24" s="17">
        <f t="shared" si="5"/>
        <v>0.38913029379337183</v>
      </c>
      <c r="D24" s="34"/>
      <c r="E24" s="45"/>
      <c r="F24" s="45">
        <v>2</v>
      </c>
      <c r="G24" s="34">
        <v>4</v>
      </c>
      <c r="H24" s="34"/>
      <c r="I24" s="34">
        <v>1</v>
      </c>
      <c r="J24" s="34">
        <v>5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6.4855048965561962E-2</v>
      </c>
      <c r="D25" s="34">
        <v>1</v>
      </c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38</v>
      </c>
      <c r="C34" s="17">
        <f t="shared" si="5"/>
        <v>2.4644918606913548</v>
      </c>
      <c r="D34" s="34">
        <v>16</v>
      </c>
      <c r="E34" s="45">
        <v>8</v>
      </c>
      <c r="F34" s="45">
        <v>13</v>
      </c>
      <c r="G34" s="34">
        <v>13</v>
      </c>
      <c r="H34" s="34">
        <v>4</v>
      </c>
      <c r="I34" s="34">
        <v>28</v>
      </c>
      <c r="J34" s="34">
        <v>9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16</v>
      </c>
      <c r="C38" s="17">
        <f t="shared" si="5"/>
        <v>1.0376807834489914</v>
      </c>
      <c r="D38" s="34">
        <v>4</v>
      </c>
      <c r="E38" s="45">
        <v>3</v>
      </c>
      <c r="F38" s="45">
        <v>6</v>
      </c>
      <c r="G38" s="34">
        <v>6</v>
      </c>
      <c r="H38" s="34">
        <v>1</v>
      </c>
      <c r="I38" s="34">
        <v>15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4</v>
      </c>
      <c r="C39" s="17">
        <f t="shared" si="5"/>
        <v>0.25942019586224785</v>
      </c>
      <c r="D39" s="34"/>
      <c r="E39" s="45"/>
      <c r="F39" s="45">
        <v>1</v>
      </c>
      <c r="G39" s="34">
        <v>3</v>
      </c>
      <c r="H39" s="34"/>
      <c r="I39" s="34">
        <v>3</v>
      </c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15419</v>
      </c>
      <c r="C40" s="24"/>
      <c r="D40" s="23">
        <v>7489</v>
      </c>
      <c r="E40" s="23">
        <v>5620</v>
      </c>
      <c r="F40" s="23">
        <v>3806</v>
      </c>
      <c r="G40" s="23">
        <v>3979</v>
      </c>
      <c r="H40" s="23">
        <v>2014</v>
      </c>
      <c r="I40" s="23">
        <v>13225</v>
      </c>
      <c r="J40" s="23">
        <v>1883</v>
      </c>
      <c r="K40" s="23">
        <v>100</v>
      </c>
      <c r="L40" s="23">
        <v>211</v>
      </c>
      <c r="M40" s="23"/>
      <c r="N40" s="25">
        <v>926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77" priority="6" stopIfTrue="1" operator="equal">
      <formula>0</formula>
    </cfRule>
  </conditionalFormatting>
  <conditionalFormatting sqref="I23:I39">
    <cfRule type="cellIs" dxfId="276" priority="5" stopIfTrue="1" operator="equal">
      <formula>0</formula>
    </cfRule>
  </conditionalFormatting>
  <conditionalFormatting sqref="D17:D20 F17:F20 I17:I20 K17:K20 M17:M20">
    <cfRule type="cellIs" dxfId="275" priority="4" stopIfTrue="1" operator="equal">
      <formula>0</formula>
    </cfRule>
  </conditionalFormatting>
  <conditionalFormatting sqref="E17:E20 G17:H20 J17:J20 L17:L20">
    <cfRule type="cellIs" dxfId="274" priority="3" stopIfTrue="1" operator="equal">
      <formula>0</formula>
    </cfRule>
  </conditionalFormatting>
  <conditionalFormatting sqref="E23:F23">
    <cfRule type="cellIs" dxfId="273" priority="2" stopIfTrue="1" operator="equal">
      <formula>0</formula>
    </cfRule>
  </conditionalFormatting>
  <conditionalFormatting sqref="N17:N20">
    <cfRule type="cellIs" dxfId="2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153</v>
      </c>
      <c r="C8" s="61">
        <f>(B8/$B$40)*1000</f>
        <v>11.561130421641227</v>
      </c>
      <c r="D8" s="60">
        <f t="shared" ref="D8:N8" si="0">(SUM(D23:D39))+D15+D21</f>
        <v>36</v>
      </c>
      <c r="E8" s="60">
        <f t="shared" si="0"/>
        <v>12</v>
      </c>
      <c r="F8" s="60">
        <f t="shared" si="0"/>
        <v>55</v>
      </c>
      <c r="G8" s="60">
        <f t="shared" si="0"/>
        <v>63</v>
      </c>
      <c r="H8" s="60">
        <f t="shared" si="0"/>
        <v>23</v>
      </c>
      <c r="I8" s="60">
        <f t="shared" si="0"/>
        <v>117</v>
      </c>
      <c r="J8" s="60">
        <f t="shared" si="0"/>
        <v>25</v>
      </c>
      <c r="K8" s="60">
        <f t="shared" si="0"/>
        <v>1</v>
      </c>
      <c r="L8" s="60">
        <f t="shared" si="0"/>
        <v>0</v>
      </c>
      <c r="M8" s="60">
        <f t="shared" si="0"/>
        <v>10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0.22668883179688681</v>
      </c>
      <c r="D11" s="33"/>
      <c r="E11" s="33">
        <v>1</v>
      </c>
      <c r="F11" s="33">
        <v>1</v>
      </c>
      <c r="G11" s="33"/>
      <c r="H11" s="33">
        <v>1</v>
      </c>
      <c r="I11" s="33">
        <v>2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14</v>
      </c>
      <c r="C13" s="17">
        <f>(B13/$B$40)*1000</f>
        <v>1.0578812150521386</v>
      </c>
      <c r="D13" s="34"/>
      <c r="E13" s="34">
        <v>1</v>
      </c>
      <c r="F13" s="34">
        <v>5</v>
      </c>
      <c r="G13" s="34">
        <v>7</v>
      </c>
      <c r="H13" s="34">
        <v>1</v>
      </c>
      <c r="I13" s="34">
        <v>11</v>
      </c>
      <c r="J13" s="45">
        <v>1</v>
      </c>
      <c r="K13" s="45"/>
      <c r="L13" s="45"/>
      <c r="M13" s="45">
        <v>2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17</v>
      </c>
      <c r="C15" s="61">
        <f>(B15/B40)*1000</f>
        <v>1.2845700468490251</v>
      </c>
      <c r="D15" s="60">
        <f t="shared" ref="D15:N15" si="2">SUM(D11:D14)</f>
        <v>0</v>
      </c>
      <c r="E15" s="60">
        <f t="shared" si="2"/>
        <v>2</v>
      </c>
      <c r="F15" s="60">
        <f t="shared" si="2"/>
        <v>6</v>
      </c>
      <c r="G15" s="60">
        <f t="shared" si="2"/>
        <v>7</v>
      </c>
      <c r="H15" s="60">
        <f t="shared" si="2"/>
        <v>2</v>
      </c>
      <c r="I15" s="60">
        <f t="shared" si="2"/>
        <v>13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7.5562943932295595E-2</v>
      </c>
      <c r="D17" s="34">
        <v>1</v>
      </c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7.5562943932295595E-2</v>
      </c>
      <c r="D18" s="34"/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18</v>
      </c>
      <c r="C19" s="17">
        <f>(B19/$B$40)*1000</f>
        <v>1.3601329907813209</v>
      </c>
      <c r="D19" s="34">
        <v>3</v>
      </c>
      <c r="E19" s="34"/>
      <c r="F19" s="34">
        <v>7</v>
      </c>
      <c r="G19" s="34">
        <v>10</v>
      </c>
      <c r="H19" s="34">
        <v>1</v>
      </c>
      <c r="I19" s="34">
        <v>9</v>
      </c>
      <c r="J19" s="34">
        <v>7</v>
      </c>
      <c r="K19" s="34"/>
      <c r="L19" s="34"/>
      <c r="M19" s="34">
        <v>2</v>
      </c>
      <c r="N19" s="40"/>
    </row>
    <row r="20" spans="1:14" s="2" customFormat="1" x14ac:dyDescent="0.2">
      <c r="A20" s="21" t="s">
        <v>25</v>
      </c>
      <c r="B20" s="16">
        <f t="shared" si="3"/>
        <v>6</v>
      </c>
      <c r="C20" s="17">
        <f>(B20/$B$40)*1000</f>
        <v>0.45337766359377363</v>
      </c>
      <c r="D20" s="34">
        <v>1</v>
      </c>
      <c r="E20" s="34"/>
      <c r="F20" s="34">
        <v>4</v>
      </c>
      <c r="G20" s="34">
        <v>1</v>
      </c>
      <c r="H20" s="34">
        <v>1</v>
      </c>
      <c r="I20" s="34">
        <v>3</v>
      </c>
      <c r="J20" s="34">
        <v>3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26</v>
      </c>
      <c r="C21" s="61">
        <f>(B21/$B$40)*1000</f>
        <v>1.9646365422396854</v>
      </c>
      <c r="D21" s="60">
        <f>SUM(D17:D20)</f>
        <v>5</v>
      </c>
      <c r="E21" s="60">
        <f t="shared" ref="E21:N21" si="4">SUM(E17:E20)</f>
        <v>0</v>
      </c>
      <c r="F21" s="60">
        <f t="shared" si="4"/>
        <v>12</v>
      </c>
      <c r="G21" s="60">
        <f t="shared" si="4"/>
        <v>12</v>
      </c>
      <c r="H21" s="60">
        <f t="shared" si="4"/>
        <v>2</v>
      </c>
      <c r="I21" s="60">
        <f t="shared" si="4"/>
        <v>13</v>
      </c>
      <c r="J21" s="60">
        <f t="shared" si="4"/>
        <v>11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34</v>
      </c>
      <c r="C23" s="17">
        <f t="shared" ref="C23:C39" si="5">(B23/$B$40)*1000</f>
        <v>2.5691400936980502</v>
      </c>
      <c r="D23" s="33">
        <v>9</v>
      </c>
      <c r="E23" s="33">
        <v>2</v>
      </c>
      <c r="F23" s="33">
        <v>10</v>
      </c>
      <c r="G23" s="33">
        <v>16</v>
      </c>
      <c r="H23" s="33">
        <v>6</v>
      </c>
      <c r="I23" s="33">
        <v>26</v>
      </c>
      <c r="J23" s="33">
        <v>4</v>
      </c>
      <c r="K23" s="33">
        <v>1</v>
      </c>
      <c r="L23" s="33"/>
      <c r="M23" s="33">
        <v>3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7.5562943932295595E-2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0.15112588786459119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0.377814719661478</v>
      </c>
      <c r="D31" s="34">
        <v>2</v>
      </c>
      <c r="E31" s="45"/>
      <c r="F31" s="45">
        <v>1</v>
      </c>
      <c r="G31" s="34">
        <v>1</v>
      </c>
      <c r="H31" s="34">
        <v>3</v>
      </c>
      <c r="I31" s="34">
        <v>4</v>
      </c>
      <c r="J31" s="34"/>
      <c r="K31" s="34"/>
      <c r="L31" s="34"/>
      <c r="M31" s="34">
        <v>1</v>
      </c>
      <c r="N31" s="40">
        <v>1</v>
      </c>
    </row>
    <row r="32" spans="1:14" s="2" customFormat="1" x14ac:dyDescent="0.2">
      <c r="A32" s="21" t="s">
        <v>37</v>
      </c>
      <c r="B32" s="16">
        <f t="shared" si="6"/>
        <v>7</v>
      </c>
      <c r="C32" s="17">
        <f t="shared" si="5"/>
        <v>0.52894060752606931</v>
      </c>
      <c r="D32" s="34">
        <v>3</v>
      </c>
      <c r="E32" s="45">
        <v>1</v>
      </c>
      <c r="F32" s="45">
        <v>3</v>
      </c>
      <c r="G32" s="34">
        <v>2</v>
      </c>
      <c r="H32" s="34">
        <v>1</v>
      </c>
      <c r="I32" s="34">
        <v>6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50</v>
      </c>
      <c r="C34" s="17">
        <f t="shared" si="5"/>
        <v>3.7781471966147802</v>
      </c>
      <c r="D34" s="34">
        <v>17</v>
      </c>
      <c r="E34" s="45">
        <v>6</v>
      </c>
      <c r="F34" s="45">
        <v>17</v>
      </c>
      <c r="G34" s="34">
        <v>20</v>
      </c>
      <c r="H34" s="34">
        <v>7</v>
      </c>
      <c r="I34" s="34">
        <v>44</v>
      </c>
      <c r="J34" s="34">
        <v>6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0.15112588786459119</v>
      </c>
      <c r="D37" s="34"/>
      <c r="E37" s="45">
        <v>1</v>
      </c>
      <c r="F37" s="45"/>
      <c r="G37" s="34">
        <v>1</v>
      </c>
      <c r="H37" s="34"/>
      <c r="I37" s="34"/>
      <c r="J37" s="34">
        <v>2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9</v>
      </c>
      <c r="C38" s="17">
        <f t="shared" si="5"/>
        <v>0.68006649539066044</v>
      </c>
      <c r="D38" s="34"/>
      <c r="E38" s="45"/>
      <c r="F38" s="45">
        <v>6</v>
      </c>
      <c r="G38" s="34">
        <v>3</v>
      </c>
      <c r="H38" s="34"/>
      <c r="I38" s="34">
        <v>8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13234</v>
      </c>
      <c r="C40" s="24"/>
      <c r="D40" s="23">
        <v>6497</v>
      </c>
      <c r="E40" s="23">
        <v>4844</v>
      </c>
      <c r="F40" s="23">
        <v>3456</v>
      </c>
      <c r="G40" s="23">
        <v>3300</v>
      </c>
      <c r="H40" s="23">
        <v>1634</v>
      </c>
      <c r="I40" s="23">
        <v>12497</v>
      </c>
      <c r="J40" s="23">
        <v>438</v>
      </c>
      <c r="K40" s="23">
        <v>148</v>
      </c>
      <c r="L40" s="23">
        <v>151</v>
      </c>
      <c r="M40" s="23"/>
      <c r="N40" s="25">
        <v>1648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87" priority="6" stopIfTrue="1" operator="equal">
      <formula>0</formula>
    </cfRule>
  </conditionalFormatting>
  <conditionalFormatting sqref="I23:I39">
    <cfRule type="cellIs" dxfId="486" priority="5" stopIfTrue="1" operator="equal">
      <formula>0</formula>
    </cfRule>
  </conditionalFormatting>
  <conditionalFormatting sqref="D17:D20 F17:F20 I17:I20 K17:K20 M17:M20">
    <cfRule type="cellIs" dxfId="485" priority="4" stopIfTrue="1" operator="equal">
      <formula>0</formula>
    </cfRule>
  </conditionalFormatting>
  <conditionalFormatting sqref="E17:E20 G17:H20 J17:J20 L17:L20">
    <cfRule type="cellIs" dxfId="484" priority="3" stopIfTrue="1" operator="equal">
      <formula>0</formula>
    </cfRule>
  </conditionalFormatting>
  <conditionalFormatting sqref="E23:F23">
    <cfRule type="cellIs" dxfId="483" priority="2" stopIfTrue="1" operator="equal">
      <formula>0</formula>
    </cfRule>
  </conditionalFormatting>
  <conditionalFormatting sqref="N17:N20">
    <cfRule type="cellIs" dxfId="48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527</v>
      </c>
      <c r="C8" s="61">
        <f>(B8/$B$40)*1000</f>
        <v>20.747214676587536</v>
      </c>
      <c r="D8" s="60">
        <f t="shared" ref="D8:N8" si="0">(SUM(D23:D39))+D15+D21</f>
        <v>167</v>
      </c>
      <c r="E8" s="60">
        <f t="shared" si="0"/>
        <v>64</v>
      </c>
      <c r="F8" s="60">
        <f t="shared" si="0"/>
        <v>147</v>
      </c>
      <c r="G8" s="60">
        <f t="shared" si="0"/>
        <v>227</v>
      </c>
      <c r="H8" s="60">
        <f t="shared" si="0"/>
        <v>89</v>
      </c>
      <c r="I8" s="60">
        <f t="shared" si="0"/>
        <v>130</v>
      </c>
      <c r="J8" s="60">
        <f t="shared" si="0"/>
        <v>350</v>
      </c>
      <c r="K8" s="60">
        <f t="shared" si="0"/>
        <v>0</v>
      </c>
      <c r="L8" s="60">
        <f t="shared" si="0"/>
        <v>0</v>
      </c>
      <c r="M8" s="60">
        <f t="shared" si="0"/>
        <v>47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50</v>
      </c>
      <c r="C11" s="17">
        <f>(B11/$B$40)*1000</f>
        <v>1.9684264399039406</v>
      </c>
      <c r="D11" s="33">
        <v>17</v>
      </c>
      <c r="E11" s="33">
        <v>8</v>
      </c>
      <c r="F11" s="33">
        <v>14</v>
      </c>
      <c r="G11" s="33">
        <v>22</v>
      </c>
      <c r="H11" s="33">
        <v>6</v>
      </c>
      <c r="I11" s="33">
        <v>17</v>
      </c>
      <c r="J11" s="44">
        <v>27</v>
      </c>
      <c r="K11" s="44"/>
      <c r="L11" s="44"/>
      <c r="M11" s="44">
        <v>6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3.9368528798078818E-2</v>
      </c>
      <c r="D12" s="34"/>
      <c r="E12" s="34"/>
      <c r="F12" s="34"/>
      <c r="G12" s="34">
        <v>1</v>
      </c>
      <c r="H12" s="34"/>
      <c r="I12" s="34"/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7.8737057596157636E-2</v>
      </c>
      <c r="D13" s="34"/>
      <c r="E13" s="34"/>
      <c r="F13" s="34"/>
      <c r="G13" s="34">
        <v>2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10</v>
      </c>
      <c r="C14" s="17">
        <f>(B14/$B$40)*1000</f>
        <v>0.39368528798078817</v>
      </c>
      <c r="D14" s="34"/>
      <c r="E14" s="34">
        <v>1</v>
      </c>
      <c r="F14" s="34">
        <v>1</v>
      </c>
      <c r="G14" s="34">
        <v>3</v>
      </c>
      <c r="H14" s="34">
        <v>5</v>
      </c>
      <c r="I14" s="34">
        <v>1</v>
      </c>
      <c r="J14" s="45">
        <v>9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63</v>
      </c>
      <c r="C15" s="61">
        <f>(B15/B40)*1000</f>
        <v>2.4802173142789656</v>
      </c>
      <c r="D15" s="60">
        <f t="shared" ref="D15:N15" si="2">SUM(D11:D14)</f>
        <v>17</v>
      </c>
      <c r="E15" s="60">
        <f t="shared" si="2"/>
        <v>9</v>
      </c>
      <c r="F15" s="60">
        <f t="shared" si="2"/>
        <v>15</v>
      </c>
      <c r="G15" s="60">
        <f t="shared" si="2"/>
        <v>28</v>
      </c>
      <c r="H15" s="60">
        <f t="shared" si="2"/>
        <v>11</v>
      </c>
      <c r="I15" s="60">
        <f t="shared" si="2"/>
        <v>20</v>
      </c>
      <c r="J15" s="60">
        <f t="shared" si="2"/>
        <v>37</v>
      </c>
      <c r="K15" s="60">
        <f t="shared" si="2"/>
        <v>0</v>
      </c>
      <c r="L15" s="60">
        <f t="shared" si="2"/>
        <v>0</v>
      </c>
      <c r="M15" s="60">
        <f t="shared" si="2"/>
        <v>6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7.8737057596157636E-2</v>
      </c>
      <c r="D17" s="34"/>
      <c r="E17" s="34"/>
      <c r="F17" s="34">
        <v>1</v>
      </c>
      <c r="G17" s="34">
        <v>1</v>
      </c>
      <c r="H17" s="34"/>
      <c r="I17" s="34"/>
      <c r="J17" s="34">
        <v>1</v>
      </c>
      <c r="K17" s="34"/>
      <c r="L17" s="34"/>
      <c r="M17" s="34">
        <v>1</v>
      </c>
      <c r="N17" s="40"/>
    </row>
    <row r="18" spans="1:14" s="2" customFormat="1" x14ac:dyDescent="0.2">
      <c r="A18" s="21" t="s">
        <v>23</v>
      </c>
      <c r="B18" s="16">
        <f t="shared" ref="B18:B20" si="3">SUM(E18:H18)</f>
        <v>17</v>
      </c>
      <c r="C18" s="17">
        <f>(B18/$B$40)*1000</f>
        <v>0.66926498956733993</v>
      </c>
      <c r="D18" s="34">
        <v>3</v>
      </c>
      <c r="E18" s="34">
        <v>4</v>
      </c>
      <c r="F18" s="34">
        <v>5</v>
      </c>
      <c r="G18" s="34">
        <v>5</v>
      </c>
      <c r="H18" s="34">
        <v>3</v>
      </c>
      <c r="I18" s="34">
        <v>3</v>
      </c>
      <c r="J18" s="34">
        <v>12</v>
      </c>
      <c r="K18" s="34"/>
      <c r="L18" s="34"/>
      <c r="M18" s="34">
        <v>2</v>
      </c>
      <c r="N18" s="40"/>
    </row>
    <row r="19" spans="1:14" s="2" customFormat="1" x14ac:dyDescent="0.2">
      <c r="A19" s="21" t="s">
        <v>24</v>
      </c>
      <c r="B19" s="16">
        <f t="shared" si="3"/>
        <v>49</v>
      </c>
      <c r="C19" s="17">
        <f>(B19/$B$40)*1000</f>
        <v>1.9290579111058621</v>
      </c>
      <c r="D19" s="34">
        <v>17</v>
      </c>
      <c r="E19" s="34">
        <v>6</v>
      </c>
      <c r="F19" s="34">
        <v>14</v>
      </c>
      <c r="G19" s="34">
        <v>19</v>
      </c>
      <c r="H19" s="34">
        <v>10</v>
      </c>
      <c r="I19" s="34">
        <v>10</v>
      </c>
      <c r="J19" s="34">
        <v>34</v>
      </c>
      <c r="K19" s="34"/>
      <c r="L19" s="34"/>
      <c r="M19" s="34">
        <v>5</v>
      </c>
      <c r="N19" s="40"/>
    </row>
    <row r="20" spans="1:14" s="2" customFormat="1" x14ac:dyDescent="0.2">
      <c r="A20" s="21" t="s">
        <v>25</v>
      </c>
      <c r="B20" s="16">
        <f t="shared" si="3"/>
        <v>41</v>
      </c>
      <c r="C20" s="17">
        <f>(B20/$B$40)*1000</f>
        <v>1.6141096807212314</v>
      </c>
      <c r="D20" s="34">
        <v>5</v>
      </c>
      <c r="E20" s="34">
        <v>2</v>
      </c>
      <c r="F20" s="34">
        <v>12</v>
      </c>
      <c r="G20" s="34">
        <v>21</v>
      </c>
      <c r="H20" s="34">
        <v>6</v>
      </c>
      <c r="I20" s="34">
        <v>1</v>
      </c>
      <c r="J20" s="34">
        <v>38</v>
      </c>
      <c r="K20" s="34"/>
      <c r="L20" s="34"/>
      <c r="M20" s="34">
        <v>2</v>
      </c>
      <c r="N20" s="40"/>
    </row>
    <row r="21" spans="1:14" s="2" customFormat="1" ht="12" x14ac:dyDescent="0.2">
      <c r="A21" s="63" t="s">
        <v>26</v>
      </c>
      <c r="B21" s="60">
        <f>SUM(B17:B20)</f>
        <v>109</v>
      </c>
      <c r="C21" s="61">
        <f>(B21/$B$40)*1000</f>
        <v>4.2911696389905902</v>
      </c>
      <c r="D21" s="60">
        <f>SUM(D17:D20)</f>
        <v>25</v>
      </c>
      <c r="E21" s="60">
        <f t="shared" ref="E21:N21" si="4">SUM(E17:E20)</f>
        <v>12</v>
      </c>
      <c r="F21" s="60">
        <f t="shared" si="4"/>
        <v>32</v>
      </c>
      <c r="G21" s="60">
        <f t="shared" si="4"/>
        <v>46</v>
      </c>
      <c r="H21" s="60">
        <f t="shared" si="4"/>
        <v>19</v>
      </c>
      <c r="I21" s="60">
        <f t="shared" si="4"/>
        <v>14</v>
      </c>
      <c r="J21" s="60">
        <f t="shared" si="4"/>
        <v>85</v>
      </c>
      <c r="K21" s="60">
        <f t="shared" si="4"/>
        <v>0</v>
      </c>
      <c r="L21" s="60">
        <f t="shared" si="4"/>
        <v>0</v>
      </c>
      <c r="M21" s="60">
        <f t="shared" si="4"/>
        <v>10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79</v>
      </c>
      <c r="C23" s="17">
        <f t="shared" ref="C23:C39" si="5">(B23/$B$40)*1000</f>
        <v>3.1101137750482266</v>
      </c>
      <c r="D23" s="33">
        <v>21</v>
      </c>
      <c r="E23" s="33">
        <v>9</v>
      </c>
      <c r="F23" s="33">
        <v>23</v>
      </c>
      <c r="G23" s="33">
        <v>39</v>
      </c>
      <c r="H23" s="33">
        <v>8</v>
      </c>
      <c r="I23" s="33">
        <v>11</v>
      </c>
      <c r="J23" s="33">
        <v>64</v>
      </c>
      <c r="K23" s="33"/>
      <c r="L23" s="33"/>
      <c r="M23" s="33">
        <v>4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20</v>
      </c>
      <c r="C24" s="17">
        <f t="shared" si="5"/>
        <v>0.78737057596157634</v>
      </c>
      <c r="D24" s="34">
        <v>9</v>
      </c>
      <c r="E24" s="45">
        <v>2</v>
      </c>
      <c r="F24" s="45">
        <v>2</v>
      </c>
      <c r="G24" s="34">
        <v>10</v>
      </c>
      <c r="H24" s="34">
        <v>6</v>
      </c>
      <c r="I24" s="34">
        <v>3</v>
      </c>
      <c r="J24" s="34">
        <v>17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7.8737057596157636E-2</v>
      </c>
      <c r="D25" s="34"/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3.9368528798078818E-2</v>
      </c>
      <c r="D26" s="34">
        <v>1</v>
      </c>
      <c r="E26" s="45"/>
      <c r="F26" s="45"/>
      <c r="G26" s="34">
        <v>1</v>
      </c>
      <c r="H26" s="34"/>
      <c r="I26" s="34"/>
      <c r="J26" s="34">
        <v>1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7.8737057596157636E-2</v>
      </c>
      <c r="D29" s="34"/>
      <c r="E29" s="45"/>
      <c r="F29" s="45">
        <v>1</v>
      </c>
      <c r="G29" s="34">
        <v>1</v>
      </c>
      <c r="H29" s="34"/>
      <c r="I29" s="34"/>
      <c r="J29" s="34">
        <v>2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3.9368528798078818E-2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7</v>
      </c>
      <c r="C32" s="17">
        <f t="shared" si="5"/>
        <v>0.27557970158655171</v>
      </c>
      <c r="D32" s="34">
        <v>1</v>
      </c>
      <c r="E32" s="45">
        <v>1</v>
      </c>
      <c r="F32" s="45">
        <v>2</v>
      </c>
      <c r="G32" s="34">
        <v>4</v>
      </c>
      <c r="H32" s="34"/>
      <c r="I32" s="34">
        <v>1</v>
      </c>
      <c r="J32" s="34">
        <v>6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175</v>
      </c>
      <c r="C34" s="17">
        <f t="shared" si="5"/>
        <v>6.8894925396637925</v>
      </c>
      <c r="D34" s="34">
        <v>82</v>
      </c>
      <c r="E34" s="45">
        <v>28</v>
      </c>
      <c r="F34" s="45">
        <v>57</v>
      </c>
      <c r="G34" s="34">
        <v>66</v>
      </c>
      <c r="H34" s="34">
        <v>24</v>
      </c>
      <c r="I34" s="34">
        <v>68</v>
      </c>
      <c r="J34" s="34">
        <v>89</v>
      </c>
      <c r="K34" s="34"/>
      <c r="L34" s="34"/>
      <c r="M34" s="34">
        <v>18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7</v>
      </c>
      <c r="C36" s="17">
        <f t="shared" si="5"/>
        <v>0.27557970158655171</v>
      </c>
      <c r="D36" s="34">
        <v>3</v>
      </c>
      <c r="E36" s="45">
        <v>1</v>
      </c>
      <c r="F36" s="45">
        <v>3</v>
      </c>
      <c r="G36" s="34">
        <v>1</v>
      </c>
      <c r="H36" s="34">
        <v>2</v>
      </c>
      <c r="I36" s="34">
        <v>4</v>
      </c>
      <c r="J36" s="34">
        <v>2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6"/>
        <v>27</v>
      </c>
      <c r="C37" s="17">
        <f t="shared" si="5"/>
        <v>1.0629502775481279</v>
      </c>
      <c r="D37" s="34">
        <v>1</v>
      </c>
      <c r="E37" s="45">
        <v>2</v>
      </c>
      <c r="F37" s="45">
        <v>4</v>
      </c>
      <c r="G37" s="34">
        <v>11</v>
      </c>
      <c r="H37" s="34">
        <v>10</v>
      </c>
      <c r="I37" s="34"/>
      <c r="J37" s="34">
        <v>25</v>
      </c>
      <c r="K37" s="34"/>
      <c r="L37" s="34"/>
      <c r="M37" s="34">
        <v>2</v>
      </c>
      <c r="N37" s="40"/>
    </row>
    <row r="38" spans="1:14" s="2" customFormat="1" x14ac:dyDescent="0.2">
      <c r="A38" s="21" t="s">
        <v>42</v>
      </c>
      <c r="B38" s="16">
        <f t="shared" si="6"/>
        <v>10</v>
      </c>
      <c r="C38" s="17">
        <f t="shared" si="5"/>
        <v>0.39368528798078817</v>
      </c>
      <c r="D38" s="34">
        <v>2</v>
      </c>
      <c r="E38" s="45"/>
      <c r="F38" s="45">
        <v>4</v>
      </c>
      <c r="G38" s="34">
        <v>5</v>
      </c>
      <c r="H38" s="34">
        <v>1</v>
      </c>
      <c r="I38" s="34">
        <v>2</v>
      </c>
      <c r="J38" s="34">
        <v>5</v>
      </c>
      <c r="K38" s="34"/>
      <c r="L38" s="34"/>
      <c r="M38" s="34">
        <v>3</v>
      </c>
      <c r="N38" s="40"/>
    </row>
    <row r="39" spans="1:14" s="2" customFormat="1" x14ac:dyDescent="0.2">
      <c r="A39" s="21" t="s">
        <v>43</v>
      </c>
      <c r="B39" s="16">
        <f t="shared" si="6"/>
        <v>24</v>
      </c>
      <c r="C39" s="17">
        <f t="shared" si="5"/>
        <v>0.94484469115389158</v>
      </c>
      <c r="D39" s="34">
        <v>4</v>
      </c>
      <c r="E39" s="45"/>
      <c r="F39" s="45">
        <v>4</v>
      </c>
      <c r="G39" s="34">
        <v>14</v>
      </c>
      <c r="H39" s="34">
        <v>6</v>
      </c>
      <c r="I39" s="34">
        <v>4</v>
      </c>
      <c r="J39" s="34">
        <v>17</v>
      </c>
      <c r="K39" s="34"/>
      <c r="L39" s="34"/>
      <c r="M39" s="34">
        <v>3</v>
      </c>
      <c r="N39" s="41"/>
    </row>
    <row r="40" spans="1:14" s="3" customFormat="1" ht="12" x14ac:dyDescent="0.2">
      <c r="A40" s="22" t="s">
        <v>133</v>
      </c>
      <c r="B40" s="23">
        <f>SUM(E40:H40)</f>
        <v>25401</v>
      </c>
      <c r="C40" s="24"/>
      <c r="D40" s="23">
        <v>12402</v>
      </c>
      <c r="E40" s="23">
        <v>9504</v>
      </c>
      <c r="F40" s="23">
        <v>6402</v>
      </c>
      <c r="G40" s="23">
        <v>6362</v>
      </c>
      <c r="H40" s="23">
        <v>3133</v>
      </c>
      <c r="I40" s="23">
        <v>19364</v>
      </c>
      <c r="J40" s="23">
        <v>5006</v>
      </c>
      <c r="K40" s="23">
        <v>200</v>
      </c>
      <c r="L40" s="23">
        <v>831</v>
      </c>
      <c r="M40" s="23"/>
      <c r="N40" s="25">
        <v>2209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71" priority="6" stopIfTrue="1" operator="equal">
      <formula>0</formula>
    </cfRule>
  </conditionalFormatting>
  <conditionalFormatting sqref="I23:I39">
    <cfRule type="cellIs" dxfId="270" priority="5" stopIfTrue="1" operator="equal">
      <formula>0</formula>
    </cfRule>
  </conditionalFormatting>
  <conditionalFormatting sqref="D17:D20 F17:F20 I17:I20 K17:K20 M17:M20">
    <cfRule type="cellIs" dxfId="269" priority="4" stopIfTrue="1" operator="equal">
      <formula>0</formula>
    </cfRule>
  </conditionalFormatting>
  <conditionalFormatting sqref="E17:E20 G17:H20 J17:J20 L17:L20">
    <cfRule type="cellIs" dxfId="268" priority="3" stopIfTrue="1" operator="equal">
      <formula>0</formula>
    </cfRule>
  </conditionalFormatting>
  <conditionalFormatting sqref="E23:F23">
    <cfRule type="cellIs" dxfId="267" priority="2" stopIfTrue="1" operator="equal">
      <formula>0</formula>
    </cfRule>
  </conditionalFormatting>
  <conditionalFormatting sqref="N17:N20">
    <cfRule type="cellIs" dxfId="26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3.3936651583710407</v>
      </c>
      <c r="D8" s="60">
        <f t="shared" ref="D8:N8" si="0">(SUM(D23:D39))+D15+D21</f>
        <v>0</v>
      </c>
      <c r="E8" s="60">
        <f t="shared" si="0"/>
        <v>1</v>
      </c>
      <c r="F8" s="60">
        <f t="shared" si="0"/>
        <v>1</v>
      </c>
      <c r="G8" s="60">
        <f t="shared" si="0"/>
        <v>2</v>
      </c>
      <c r="H8" s="60">
        <f t="shared" si="0"/>
        <v>2</v>
      </c>
      <c r="I8" s="60">
        <f t="shared" si="0"/>
        <v>5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1.1312217194570138</v>
      </c>
      <c r="D13" s="34"/>
      <c r="E13" s="34">
        <v>1</v>
      </c>
      <c r="F13" s="34"/>
      <c r="G13" s="34">
        <v>1</v>
      </c>
      <c r="H13" s="34"/>
      <c r="I13" s="34">
        <v>1</v>
      </c>
      <c r="J13" s="45"/>
      <c r="K13" s="45">
        <v>1</v>
      </c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1.1312217194570138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0.56561085972850689</v>
      </c>
      <c r="D19" s="34"/>
      <c r="E19" s="34"/>
      <c r="F19" s="34">
        <v>1</v>
      </c>
      <c r="G19" s="34"/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0.56561085972850689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0.56561085972850689</v>
      </c>
      <c r="D23" s="33"/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1.1312217194570138</v>
      </c>
      <c r="D25" s="34"/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1768</v>
      </c>
      <c r="C40" s="24"/>
      <c r="D40" s="23">
        <v>865</v>
      </c>
      <c r="E40" s="23">
        <v>655</v>
      </c>
      <c r="F40" s="23">
        <v>435</v>
      </c>
      <c r="G40" s="23">
        <v>457</v>
      </c>
      <c r="H40" s="23">
        <v>221</v>
      </c>
      <c r="I40" s="23">
        <v>1678</v>
      </c>
      <c r="J40" s="23">
        <v>49</v>
      </c>
      <c r="K40" s="23">
        <v>24</v>
      </c>
      <c r="L40" s="23">
        <v>17</v>
      </c>
      <c r="M40" s="23"/>
      <c r="N40" s="25">
        <v>75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65" priority="6" stopIfTrue="1" operator="equal">
      <formula>0</formula>
    </cfRule>
  </conditionalFormatting>
  <conditionalFormatting sqref="I23:I39">
    <cfRule type="cellIs" dxfId="264" priority="5" stopIfTrue="1" operator="equal">
      <formula>0</formula>
    </cfRule>
  </conditionalFormatting>
  <conditionalFormatting sqref="D17:D20 F17:F20 I17:I20 K17:K20 M17:M20">
    <cfRule type="cellIs" dxfId="263" priority="4" stopIfTrue="1" operator="equal">
      <formula>0</formula>
    </cfRule>
  </conditionalFormatting>
  <conditionalFormatting sqref="E17:E20 G17:H20 J17:J20 L17:L20">
    <cfRule type="cellIs" dxfId="262" priority="3" stopIfTrue="1" operator="equal">
      <formula>0</formula>
    </cfRule>
  </conditionalFormatting>
  <conditionalFormatting sqref="E23:F23">
    <cfRule type="cellIs" dxfId="261" priority="2" stopIfTrue="1" operator="equal">
      <formula>0</formula>
    </cfRule>
  </conditionalFormatting>
  <conditionalFormatting sqref="N17:N20">
    <cfRule type="cellIs" dxfId="26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topLeftCell="A1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1359</v>
      </c>
      <c r="C8" s="61">
        <f>(B8/$B$40)*1000</f>
        <v>19.441503819633201</v>
      </c>
      <c r="D8" s="60">
        <f t="shared" ref="D8:N8" si="0">(SUM(D23:D39))+D15+D21</f>
        <v>404</v>
      </c>
      <c r="E8" s="60">
        <f t="shared" si="0"/>
        <v>139</v>
      </c>
      <c r="F8" s="60">
        <f t="shared" si="0"/>
        <v>381</v>
      </c>
      <c r="G8" s="60">
        <f t="shared" si="0"/>
        <v>606</v>
      </c>
      <c r="H8" s="60">
        <f t="shared" si="0"/>
        <v>233</v>
      </c>
      <c r="I8" s="60">
        <f t="shared" si="0"/>
        <v>632</v>
      </c>
      <c r="J8" s="60">
        <f t="shared" si="0"/>
        <v>673</v>
      </c>
      <c r="K8" s="60">
        <f t="shared" si="0"/>
        <v>4</v>
      </c>
      <c r="L8" s="60">
        <f t="shared" si="0"/>
        <v>10</v>
      </c>
      <c r="M8" s="60">
        <f t="shared" si="0"/>
        <v>40</v>
      </c>
      <c r="N8" s="62">
        <f t="shared" si="0"/>
        <v>67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50</v>
      </c>
      <c r="C11" s="17">
        <f>(B11/$B$40)*1000</f>
        <v>0.71528711624846208</v>
      </c>
      <c r="D11" s="33">
        <v>13</v>
      </c>
      <c r="E11" s="33">
        <v>5</v>
      </c>
      <c r="F11" s="33">
        <v>18</v>
      </c>
      <c r="G11" s="33">
        <v>16</v>
      </c>
      <c r="H11" s="33">
        <v>11</v>
      </c>
      <c r="I11" s="33">
        <v>21</v>
      </c>
      <c r="J11" s="44">
        <v>27</v>
      </c>
      <c r="K11" s="44"/>
      <c r="L11" s="44"/>
      <c r="M11" s="44">
        <v>2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2</v>
      </c>
      <c r="C12" s="17">
        <f>(B12/$B$40)*1000</f>
        <v>2.8611484649938485E-2</v>
      </c>
      <c r="D12" s="34"/>
      <c r="E12" s="34"/>
      <c r="F12" s="34">
        <v>1</v>
      </c>
      <c r="G12" s="34"/>
      <c r="H12" s="34">
        <v>1</v>
      </c>
      <c r="I12" s="34">
        <v>2</v>
      </c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32</v>
      </c>
      <c r="C13" s="17">
        <f>(B13/$B$40)*1000</f>
        <v>0.45778375439901575</v>
      </c>
      <c r="D13" s="34">
        <v>3</v>
      </c>
      <c r="E13" s="34">
        <v>6</v>
      </c>
      <c r="F13" s="34">
        <v>11</v>
      </c>
      <c r="G13" s="34">
        <v>13</v>
      </c>
      <c r="H13" s="34">
        <v>2</v>
      </c>
      <c r="I13" s="34">
        <v>24</v>
      </c>
      <c r="J13" s="45">
        <v>8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24</v>
      </c>
      <c r="C14" s="17">
        <f>(B14/$B$40)*1000</f>
        <v>0.34333781579926181</v>
      </c>
      <c r="D14" s="34">
        <v>2</v>
      </c>
      <c r="E14" s="34">
        <v>1</v>
      </c>
      <c r="F14" s="34">
        <v>5</v>
      </c>
      <c r="G14" s="34">
        <v>12</v>
      </c>
      <c r="H14" s="34">
        <v>6</v>
      </c>
      <c r="I14" s="34">
        <v>4</v>
      </c>
      <c r="J14" s="45">
        <v>20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108</v>
      </c>
      <c r="C15" s="61">
        <f>(B15/B40)*1000</f>
        <v>1.5450201710966782</v>
      </c>
      <c r="D15" s="60">
        <f t="shared" ref="D15:N15" si="2">SUM(D11:D14)</f>
        <v>18</v>
      </c>
      <c r="E15" s="60">
        <f t="shared" si="2"/>
        <v>12</v>
      </c>
      <c r="F15" s="60">
        <f t="shared" si="2"/>
        <v>35</v>
      </c>
      <c r="G15" s="60">
        <f t="shared" si="2"/>
        <v>41</v>
      </c>
      <c r="H15" s="60">
        <f t="shared" si="2"/>
        <v>20</v>
      </c>
      <c r="I15" s="60">
        <f t="shared" si="2"/>
        <v>51</v>
      </c>
      <c r="J15" s="60">
        <f t="shared" si="2"/>
        <v>55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2.8611484649938485E-2</v>
      </c>
      <c r="D17" s="34"/>
      <c r="E17" s="34"/>
      <c r="F17" s="34"/>
      <c r="G17" s="34">
        <v>2</v>
      </c>
      <c r="H17" s="34"/>
      <c r="I17" s="34">
        <v>2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67</v>
      </c>
      <c r="C18" s="17">
        <f>(B18/$B$40)*1000</f>
        <v>0.95848473577293924</v>
      </c>
      <c r="D18" s="34">
        <v>10</v>
      </c>
      <c r="E18" s="34">
        <v>6</v>
      </c>
      <c r="F18" s="34">
        <v>13</v>
      </c>
      <c r="G18" s="34">
        <v>34</v>
      </c>
      <c r="H18" s="34">
        <v>14</v>
      </c>
      <c r="I18" s="34">
        <v>18</v>
      </c>
      <c r="J18" s="34">
        <v>47</v>
      </c>
      <c r="K18" s="34"/>
      <c r="L18" s="34"/>
      <c r="M18" s="34">
        <v>2</v>
      </c>
      <c r="N18" s="40">
        <v>3</v>
      </c>
    </row>
    <row r="19" spans="1:14" s="2" customFormat="1" x14ac:dyDescent="0.2">
      <c r="A19" s="21" t="s">
        <v>24</v>
      </c>
      <c r="B19" s="16">
        <f t="shared" si="3"/>
        <v>119</v>
      </c>
      <c r="C19" s="17">
        <f>(B19/$B$40)*1000</f>
        <v>1.7023833366713399</v>
      </c>
      <c r="D19" s="34">
        <v>55</v>
      </c>
      <c r="E19" s="34">
        <v>6</v>
      </c>
      <c r="F19" s="34">
        <v>28</v>
      </c>
      <c r="G19" s="34">
        <v>55</v>
      </c>
      <c r="H19" s="34">
        <v>30</v>
      </c>
      <c r="I19" s="34">
        <v>59</v>
      </c>
      <c r="J19" s="34">
        <v>52</v>
      </c>
      <c r="K19" s="34">
        <v>1</v>
      </c>
      <c r="L19" s="34">
        <v>1</v>
      </c>
      <c r="M19" s="34">
        <v>6</v>
      </c>
      <c r="N19" s="40">
        <v>9</v>
      </c>
    </row>
    <row r="20" spans="1:14" s="2" customFormat="1" x14ac:dyDescent="0.2">
      <c r="A20" s="21" t="s">
        <v>25</v>
      </c>
      <c r="B20" s="16">
        <f t="shared" si="3"/>
        <v>154</v>
      </c>
      <c r="C20" s="17">
        <f>(B20/$B$40)*1000</f>
        <v>2.2030843180452635</v>
      </c>
      <c r="D20" s="34">
        <v>31</v>
      </c>
      <c r="E20" s="34">
        <v>4</v>
      </c>
      <c r="F20" s="34">
        <v>38</v>
      </c>
      <c r="G20" s="34">
        <v>93</v>
      </c>
      <c r="H20" s="34">
        <v>19</v>
      </c>
      <c r="I20" s="34">
        <v>11</v>
      </c>
      <c r="J20" s="34">
        <v>139</v>
      </c>
      <c r="K20" s="34">
        <v>1</v>
      </c>
      <c r="L20" s="34"/>
      <c r="M20" s="34">
        <v>3</v>
      </c>
      <c r="N20" s="40">
        <v>1</v>
      </c>
    </row>
    <row r="21" spans="1:14" s="2" customFormat="1" ht="12" x14ac:dyDescent="0.2">
      <c r="A21" s="63" t="s">
        <v>26</v>
      </c>
      <c r="B21" s="60">
        <f>SUM(B17:B20)</f>
        <v>342</v>
      </c>
      <c r="C21" s="61">
        <f>(B21/$B$40)*1000</f>
        <v>4.8925638751394809</v>
      </c>
      <c r="D21" s="60">
        <f>SUM(D17:D20)</f>
        <v>96</v>
      </c>
      <c r="E21" s="60">
        <f t="shared" ref="E21:N21" si="4">SUM(E17:E20)</f>
        <v>16</v>
      </c>
      <c r="F21" s="60">
        <f t="shared" si="4"/>
        <v>79</v>
      </c>
      <c r="G21" s="60">
        <f t="shared" si="4"/>
        <v>184</v>
      </c>
      <c r="H21" s="60">
        <f t="shared" si="4"/>
        <v>63</v>
      </c>
      <c r="I21" s="60">
        <f t="shared" si="4"/>
        <v>90</v>
      </c>
      <c r="J21" s="60">
        <f t="shared" si="4"/>
        <v>238</v>
      </c>
      <c r="K21" s="60">
        <f t="shared" si="4"/>
        <v>2</v>
      </c>
      <c r="L21" s="60">
        <f t="shared" si="4"/>
        <v>1</v>
      </c>
      <c r="M21" s="60">
        <f t="shared" si="4"/>
        <v>11</v>
      </c>
      <c r="N21" s="65">
        <f t="shared" si="4"/>
        <v>13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279</v>
      </c>
      <c r="C23" s="17">
        <f t="shared" ref="C23:C39" si="5">(B23/$B$40)*1000</f>
        <v>3.9913021086664182</v>
      </c>
      <c r="D23" s="33">
        <v>69</v>
      </c>
      <c r="E23" s="33">
        <v>38</v>
      </c>
      <c r="F23" s="33">
        <v>78</v>
      </c>
      <c r="G23" s="33">
        <v>122</v>
      </c>
      <c r="H23" s="33">
        <v>41</v>
      </c>
      <c r="I23" s="33">
        <v>148</v>
      </c>
      <c r="J23" s="33">
        <v>123</v>
      </c>
      <c r="K23" s="33"/>
      <c r="L23" s="33">
        <v>4</v>
      </c>
      <c r="M23" s="33">
        <v>4</v>
      </c>
      <c r="N23" s="39">
        <v>14</v>
      </c>
    </row>
    <row r="24" spans="1:14" s="2" customFormat="1" x14ac:dyDescent="0.2">
      <c r="A24" s="21" t="s">
        <v>29</v>
      </c>
      <c r="B24" s="16">
        <f t="shared" ref="B24:B39" si="6">SUM(E24:H24)</f>
        <v>69</v>
      </c>
      <c r="C24" s="17">
        <f t="shared" si="5"/>
        <v>0.9870962204228777</v>
      </c>
      <c r="D24" s="34">
        <v>30</v>
      </c>
      <c r="E24" s="45">
        <v>6</v>
      </c>
      <c r="F24" s="45">
        <v>36</v>
      </c>
      <c r="G24" s="34">
        <v>22</v>
      </c>
      <c r="H24" s="34">
        <v>5</v>
      </c>
      <c r="I24" s="34">
        <v>55</v>
      </c>
      <c r="J24" s="34">
        <v>11</v>
      </c>
      <c r="K24" s="34">
        <v>1</v>
      </c>
      <c r="L24" s="34"/>
      <c r="M24" s="34">
        <v>2</v>
      </c>
      <c r="N24" s="40">
        <v>3</v>
      </c>
    </row>
    <row r="25" spans="1:14" s="2" customFormat="1" x14ac:dyDescent="0.2">
      <c r="A25" s="21" t="s">
        <v>30</v>
      </c>
      <c r="B25" s="16">
        <f t="shared" si="6"/>
        <v>6</v>
      </c>
      <c r="C25" s="17">
        <f t="shared" si="5"/>
        <v>8.5834453949815454E-2</v>
      </c>
      <c r="D25" s="34">
        <v>2</v>
      </c>
      <c r="E25" s="45"/>
      <c r="F25" s="45"/>
      <c r="G25" s="34">
        <v>1</v>
      </c>
      <c r="H25" s="34">
        <v>5</v>
      </c>
      <c r="I25" s="34">
        <v>5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5</v>
      </c>
      <c r="C26" s="17">
        <f t="shared" si="5"/>
        <v>7.1528711624846225E-2</v>
      </c>
      <c r="D26" s="34">
        <v>2</v>
      </c>
      <c r="E26" s="45"/>
      <c r="F26" s="45"/>
      <c r="G26" s="34">
        <v>3</v>
      </c>
      <c r="H26" s="34">
        <v>2</v>
      </c>
      <c r="I26" s="34">
        <v>1</v>
      </c>
      <c r="J26" s="34">
        <v>3</v>
      </c>
      <c r="K26" s="34"/>
      <c r="L26" s="34"/>
      <c r="M26" s="34">
        <v>1</v>
      </c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1.4305742324969242E-2</v>
      </c>
      <c r="D27" s="34">
        <v>1</v>
      </c>
      <c r="E27" s="45"/>
      <c r="F27" s="45"/>
      <c r="G27" s="34"/>
      <c r="H27" s="34">
        <v>1</v>
      </c>
      <c r="I27" s="34"/>
      <c r="J27" s="34">
        <v>1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1.4305742324969242E-2</v>
      </c>
      <c r="D28" s="34"/>
      <c r="E28" s="45"/>
      <c r="F28" s="45"/>
      <c r="G28" s="34"/>
      <c r="H28" s="34">
        <v>1</v>
      </c>
      <c r="I28" s="34"/>
      <c r="J28" s="34">
        <v>1</v>
      </c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10</v>
      </c>
      <c r="C29" s="17">
        <f t="shared" si="5"/>
        <v>0.14305742324969245</v>
      </c>
      <c r="D29" s="34">
        <v>3</v>
      </c>
      <c r="E29" s="45">
        <v>1</v>
      </c>
      <c r="F29" s="45"/>
      <c r="G29" s="34">
        <v>7</v>
      </c>
      <c r="H29" s="34">
        <v>2</v>
      </c>
      <c r="I29" s="34">
        <v>1</v>
      </c>
      <c r="J29" s="34">
        <v>9</v>
      </c>
      <c r="K29" s="34"/>
      <c r="L29" s="34"/>
      <c r="M29" s="34"/>
      <c r="N29" s="40">
        <v>1</v>
      </c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11</v>
      </c>
      <c r="C31" s="17">
        <f t="shared" si="5"/>
        <v>0.15736316557466168</v>
      </c>
      <c r="D31" s="34">
        <v>5</v>
      </c>
      <c r="E31" s="45"/>
      <c r="F31" s="45"/>
      <c r="G31" s="34">
        <v>6</v>
      </c>
      <c r="H31" s="34">
        <v>5</v>
      </c>
      <c r="I31" s="34">
        <v>7</v>
      </c>
      <c r="J31" s="34">
        <v>2</v>
      </c>
      <c r="K31" s="34"/>
      <c r="L31" s="34"/>
      <c r="M31" s="34">
        <v>2</v>
      </c>
      <c r="N31" s="40"/>
    </row>
    <row r="32" spans="1:14" s="2" customFormat="1" x14ac:dyDescent="0.2">
      <c r="A32" s="21" t="s">
        <v>37</v>
      </c>
      <c r="B32" s="16">
        <f t="shared" si="6"/>
        <v>47</v>
      </c>
      <c r="C32" s="17">
        <f t="shared" si="5"/>
        <v>0.67236988927355446</v>
      </c>
      <c r="D32" s="34">
        <v>11</v>
      </c>
      <c r="E32" s="45"/>
      <c r="F32" s="45">
        <v>14</v>
      </c>
      <c r="G32" s="34">
        <v>26</v>
      </c>
      <c r="H32" s="34">
        <v>7</v>
      </c>
      <c r="I32" s="34">
        <v>38</v>
      </c>
      <c r="J32" s="34">
        <v>7</v>
      </c>
      <c r="K32" s="34">
        <v>1</v>
      </c>
      <c r="L32" s="34"/>
      <c r="M32" s="34">
        <v>1</v>
      </c>
      <c r="N32" s="40">
        <v>1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350</v>
      </c>
      <c r="C34" s="17">
        <f t="shared" si="5"/>
        <v>5.0070098137392343</v>
      </c>
      <c r="D34" s="34">
        <v>156</v>
      </c>
      <c r="E34" s="45">
        <v>50</v>
      </c>
      <c r="F34" s="45">
        <v>114</v>
      </c>
      <c r="G34" s="34">
        <v>136</v>
      </c>
      <c r="H34" s="34">
        <v>50</v>
      </c>
      <c r="I34" s="34">
        <v>191</v>
      </c>
      <c r="J34" s="34">
        <v>146</v>
      </c>
      <c r="K34" s="34"/>
      <c r="L34" s="34">
        <v>5</v>
      </c>
      <c r="M34" s="34">
        <v>8</v>
      </c>
      <c r="N34" s="40">
        <v>25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7</v>
      </c>
      <c r="C36" s="17">
        <f t="shared" si="5"/>
        <v>0.1001401962747847</v>
      </c>
      <c r="D36" s="34">
        <v>1</v>
      </c>
      <c r="E36" s="45">
        <v>3</v>
      </c>
      <c r="F36" s="45">
        <v>1</v>
      </c>
      <c r="G36" s="34">
        <v>3</v>
      </c>
      <c r="H36" s="34"/>
      <c r="I36" s="34">
        <v>4</v>
      </c>
      <c r="J36" s="34">
        <v>1</v>
      </c>
      <c r="K36" s="34"/>
      <c r="L36" s="34"/>
      <c r="M36" s="34">
        <v>2</v>
      </c>
      <c r="N36" s="40"/>
    </row>
    <row r="37" spans="1:14" s="2" customFormat="1" x14ac:dyDescent="0.2">
      <c r="A37" s="21" t="s">
        <v>41</v>
      </c>
      <c r="B37" s="16">
        <f t="shared" si="6"/>
        <v>31</v>
      </c>
      <c r="C37" s="17">
        <f t="shared" si="5"/>
        <v>0.44347801207404652</v>
      </c>
      <c r="D37" s="34"/>
      <c r="E37" s="45">
        <v>1</v>
      </c>
      <c r="F37" s="45">
        <v>4</v>
      </c>
      <c r="G37" s="34">
        <v>17</v>
      </c>
      <c r="H37" s="34">
        <v>9</v>
      </c>
      <c r="I37" s="34">
        <v>3</v>
      </c>
      <c r="J37" s="34">
        <v>26</v>
      </c>
      <c r="K37" s="34"/>
      <c r="L37" s="34"/>
      <c r="M37" s="34">
        <v>2</v>
      </c>
      <c r="N37" s="40">
        <v>4</v>
      </c>
    </row>
    <row r="38" spans="1:14" s="2" customFormat="1" x14ac:dyDescent="0.2">
      <c r="A38" s="21" t="s">
        <v>42</v>
      </c>
      <c r="B38" s="16">
        <f t="shared" si="6"/>
        <v>34</v>
      </c>
      <c r="C38" s="17">
        <f t="shared" si="5"/>
        <v>0.48639523904895426</v>
      </c>
      <c r="D38" s="34">
        <v>2</v>
      </c>
      <c r="E38" s="45">
        <v>7</v>
      </c>
      <c r="F38" s="45">
        <v>11</v>
      </c>
      <c r="G38" s="34">
        <v>10</v>
      </c>
      <c r="H38" s="34">
        <v>6</v>
      </c>
      <c r="I38" s="34">
        <v>20</v>
      </c>
      <c r="J38" s="34">
        <v>13</v>
      </c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58</v>
      </c>
      <c r="C39" s="17">
        <f t="shared" si="5"/>
        <v>0.82973305484821602</v>
      </c>
      <c r="D39" s="34">
        <v>8</v>
      </c>
      <c r="E39" s="45">
        <v>5</v>
      </c>
      <c r="F39" s="45">
        <v>9</v>
      </c>
      <c r="G39" s="34">
        <v>28</v>
      </c>
      <c r="H39" s="34">
        <v>16</v>
      </c>
      <c r="I39" s="34">
        <v>18</v>
      </c>
      <c r="J39" s="34">
        <v>36</v>
      </c>
      <c r="K39" s="34"/>
      <c r="L39" s="34"/>
      <c r="M39" s="34">
        <v>4</v>
      </c>
      <c r="N39" s="41">
        <v>5</v>
      </c>
    </row>
    <row r="40" spans="1:14" s="3" customFormat="1" ht="11.25" customHeight="1" x14ac:dyDescent="0.2">
      <c r="A40" s="22" t="s">
        <v>133</v>
      </c>
      <c r="B40" s="23">
        <f>SUM(E40:H40)</f>
        <v>69902</v>
      </c>
      <c r="C40" s="24"/>
      <c r="D40" s="23">
        <v>34134</v>
      </c>
      <c r="E40" s="23">
        <v>25892</v>
      </c>
      <c r="F40" s="23">
        <v>17765</v>
      </c>
      <c r="G40" s="23">
        <v>17563</v>
      </c>
      <c r="H40" s="23">
        <v>8682</v>
      </c>
      <c r="I40" s="23">
        <v>54454</v>
      </c>
      <c r="J40" s="23">
        <v>11515</v>
      </c>
      <c r="K40" s="23">
        <v>845</v>
      </c>
      <c r="L40" s="23">
        <v>3088</v>
      </c>
      <c r="M40" s="23"/>
      <c r="N40" s="25">
        <v>12502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59" priority="6" stopIfTrue="1" operator="equal">
      <formula>0</formula>
    </cfRule>
  </conditionalFormatting>
  <conditionalFormatting sqref="I23:I39">
    <cfRule type="cellIs" dxfId="258" priority="5" stopIfTrue="1" operator="equal">
      <formula>0</formula>
    </cfRule>
  </conditionalFormatting>
  <conditionalFormatting sqref="D17:D20 F17:F20 I17:I20 K17:K20 M17:M20">
    <cfRule type="cellIs" dxfId="257" priority="4" stopIfTrue="1" operator="equal">
      <formula>0</formula>
    </cfRule>
  </conditionalFormatting>
  <conditionalFormatting sqref="E17:E20 G17:H20 J17:J20 L17:L20">
    <cfRule type="cellIs" dxfId="256" priority="3" stopIfTrue="1" operator="equal">
      <formula>0</formula>
    </cfRule>
  </conditionalFormatting>
  <conditionalFormatting sqref="E23:F23">
    <cfRule type="cellIs" dxfId="255" priority="2" stopIfTrue="1" operator="equal">
      <formula>0</formula>
    </cfRule>
  </conditionalFormatting>
  <conditionalFormatting sqref="N17:N20">
    <cfRule type="cellIs" dxfId="25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143</v>
      </c>
      <c r="C40" s="24"/>
      <c r="D40" s="23">
        <v>79</v>
      </c>
      <c r="E40" s="23">
        <v>46</v>
      </c>
      <c r="F40" s="23">
        <v>44</v>
      </c>
      <c r="G40" s="23">
        <v>36</v>
      </c>
      <c r="H40" s="23">
        <v>17</v>
      </c>
      <c r="I40" s="23">
        <v>139</v>
      </c>
      <c r="J40" s="23">
        <v>3</v>
      </c>
      <c r="K40" s="23">
        <v>1</v>
      </c>
      <c r="L40" s="23"/>
      <c r="M40" s="23"/>
      <c r="N40" s="25">
        <v>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53" priority="6" stopIfTrue="1" operator="equal">
      <formula>0</formula>
    </cfRule>
  </conditionalFormatting>
  <conditionalFormatting sqref="I23:I39">
    <cfRule type="cellIs" dxfId="252" priority="5" stopIfTrue="1" operator="equal">
      <formula>0</formula>
    </cfRule>
  </conditionalFormatting>
  <conditionalFormatting sqref="D17:D20 F17:F20 I17:I20 K17:K20 M17:M20">
    <cfRule type="cellIs" dxfId="251" priority="4" stopIfTrue="1" operator="equal">
      <formula>0</formula>
    </cfRule>
  </conditionalFormatting>
  <conditionalFormatting sqref="E17:E20 G17:H20 J17:J20 L17:L20">
    <cfRule type="cellIs" dxfId="250" priority="3" stopIfTrue="1" operator="equal">
      <formula>0</formula>
    </cfRule>
  </conditionalFormatting>
  <conditionalFormatting sqref="E23:F23">
    <cfRule type="cellIs" dxfId="249" priority="2" stopIfTrue="1" operator="equal">
      <formula>0</formula>
    </cfRule>
  </conditionalFormatting>
  <conditionalFormatting sqref="N17:N20">
    <cfRule type="cellIs" dxfId="24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</v>
      </c>
      <c r="C8" s="61">
        <f>(B8/$B$40)*1000</f>
        <v>7.1856287425149699</v>
      </c>
      <c r="D8" s="60">
        <f t="shared" ref="D8:N8" si="0">(SUM(D23:D39))+D15+D21</f>
        <v>3</v>
      </c>
      <c r="E8" s="60">
        <f t="shared" si="0"/>
        <v>0</v>
      </c>
      <c r="F8" s="60">
        <f t="shared" si="0"/>
        <v>0</v>
      </c>
      <c r="G8" s="60">
        <f t="shared" si="0"/>
        <v>5</v>
      </c>
      <c r="H8" s="60">
        <f t="shared" si="0"/>
        <v>1</v>
      </c>
      <c r="I8" s="60">
        <f t="shared" si="0"/>
        <v>2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3.5928143712574849</v>
      </c>
      <c r="D18" s="34">
        <v>1</v>
      </c>
      <c r="E18" s="34"/>
      <c r="F18" s="34"/>
      <c r="G18" s="34">
        <v>2</v>
      </c>
      <c r="H18" s="34">
        <v>1</v>
      </c>
      <c r="I18" s="34">
        <v>2</v>
      </c>
      <c r="J18" s="34">
        <v>1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3.5928143712574849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1</v>
      </c>
      <c r="I21" s="60">
        <f t="shared" si="4"/>
        <v>2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3.5928143712574849</v>
      </c>
      <c r="D34" s="34">
        <v>2</v>
      </c>
      <c r="E34" s="45"/>
      <c r="F34" s="45"/>
      <c r="G34" s="34">
        <v>3</v>
      </c>
      <c r="H34" s="34"/>
      <c r="I34" s="34"/>
      <c r="J34" s="34">
        <v>3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835</v>
      </c>
      <c r="C40" s="24"/>
      <c r="D40" s="23">
        <v>405</v>
      </c>
      <c r="E40" s="23">
        <v>305</v>
      </c>
      <c r="F40" s="23">
        <v>208</v>
      </c>
      <c r="G40" s="23">
        <v>215</v>
      </c>
      <c r="H40" s="23">
        <v>107</v>
      </c>
      <c r="I40" s="23">
        <v>729</v>
      </c>
      <c r="J40" s="23">
        <v>95</v>
      </c>
      <c r="K40" s="23">
        <v>5</v>
      </c>
      <c r="L40" s="23">
        <v>6</v>
      </c>
      <c r="M40" s="23"/>
      <c r="N40" s="25">
        <v>34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47" priority="6" stopIfTrue="1" operator="equal">
      <formula>0</formula>
    </cfRule>
  </conditionalFormatting>
  <conditionalFormatting sqref="I23:I39">
    <cfRule type="cellIs" dxfId="246" priority="5" stopIfTrue="1" operator="equal">
      <formula>0</formula>
    </cfRule>
  </conditionalFormatting>
  <conditionalFormatting sqref="D17:D20 F17:F20 I17:I20 K17:K20 M17:M20">
    <cfRule type="cellIs" dxfId="245" priority="4" stopIfTrue="1" operator="equal">
      <formula>0</formula>
    </cfRule>
  </conditionalFormatting>
  <conditionalFormatting sqref="E17:E20 G17:H20 J17:J20 L17:L20">
    <cfRule type="cellIs" dxfId="244" priority="3" stopIfTrue="1" operator="equal">
      <formula>0</formula>
    </cfRule>
  </conditionalFormatting>
  <conditionalFormatting sqref="E23:F23">
    <cfRule type="cellIs" dxfId="243" priority="2" stopIfTrue="1" operator="equal">
      <formula>0</formula>
    </cfRule>
  </conditionalFormatting>
  <conditionalFormatting sqref="N17:N20">
    <cfRule type="cellIs" dxfId="24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22</v>
      </c>
      <c r="C8" s="61">
        <f>(B8/$B$40)*1000</f>
        <v>2.5436466643542603</v>
      </c>
      <c r="D8" s="60">
        <f t="shared" ref="D8:N8" si="0">(SUM(D23:D39))+D15+D21</f>
        <v>6</v>
      </c>
      <c r="E8" s="60">
        <f t="shared" si="0"/>
        <v>3</v>
      </c>
      <c r="F8" s="60">
        <f t="shared" si="0"/>
        <v>3</v>
      </c>
      <c r="G8" s="60">
        <f t="shared" si="0"/>
        <v>13</v>
      </c>
      <c r="H8" s="60">
        <f t="shared" si="0"/>
        <v>3</v>
      </c>
      <c r="I8" s="60">
        <f t="shared" si="0"/>
        <v>18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0.46248121170077461</v>
      </c>
      <c r="D11" s="33"/>
      <c r="E11" s="33">
        <v>2</v>
      </c>
      <c r="F11" s="33"/>
      <c r="G11" s="33">
        <v>2</v>
      </c>
      <c r="H11" s="33"/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0.46248121170077461</v>
      </c>
      <c r="D15" s="60">
        <f t="shared" ref="D15:N15" si="2">SUM(D11:D14)</f>
        <v>0</v>
      </c>
      <c r="E15" s="60">
        <f t="shared" si="2"/>
        <v>2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4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4</v>
      </c>
      <c r="C18" s="17">
        <f>(B18/$B$40)*1000</f>
        <v>0.46248121170077461</v>
      </c>
      <c r="D18" s="34">
        <v>1</v>
      </c>
      <c r="E18" s="34"/>
      <c r="F18" s="34"/>
      <c r="G18" s="34">
        <v>2</v>
      </c>
      <c r="H18" s="34">
        <v>2</v>
      </c>
      <c r="I18" s="34">
        <v>4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0.80934212047635568</v>
      </c>
      <c r="D19" s="34">
        <v>3</v>
      </c>
      <c r="E19" s="34"/>
      <c r="F19" s="34">
        <v>2</v>
      </c>
      <c r="G19" s="34">
        <v>5</v>
      </c>
      <c r="H19" s="34"/>
      <c r="I19" s="34">
        <v>5</v>
      </c>
      <c r="J19" s="34">
        <v>2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11</v>
      </c>
      <c r="C21" s="61">
        <f>(B21/$B$40)*1000</f>
        <v>1.2718233321771302</v>
      </c>
      <c r="D21" s="60">
        <f>SUM(D17:D20)</f>
        <v>4</v>
      </c>
      <c r="E21" s="60">
        <f>SUM(E17:E20)</f>
        <v>0</v>
      </c>
      <c r="F21" s="60">
        <f>SUM(F17:F20)</f>
        <v>2</v>
      </c>
      <c r="G21" s="60">
        <f>SUM(G17:G20)</f>
        <v>7</v>
      </c>
      <c r="H21" s="60">
        <f>SUM(H17:H20)</f>
        <v>2</v>
      </c>
      <c r="I21" s="60">
        <f t="shared" ref="I21:N21" si="4">SUM(I17:I20)</f>
        <v>9</v>
      </c>
      <c r="J21" s="60">
        <f t="shared" si="4"/>
        <v>2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0.11562030292519365</v>
      </c>
      <c r="D23" s="33"/>
      <c r="E23" s="33">
        <v>1</v>
      </c>
      <c r="F23" s="33"/>
      <c r="G23" s="33"/>
      <c r="H23" s="33"/>
      <c r="I23" s="33"/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0.11562030292519365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0.11562030292519365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0.46248121170077461</v>
      </c>
      <c r="D34" s="34">
        <v>1</v>
      </c>
      <c r="E34" s="45"/>
      <c r="F34" s="45">
        <v>1</v>
      </c>
      <c r="G34" s="34">
        <v>2</v>
      </c>
      <c r="H34" s="34">
        <v>1</v>
      </c>
      <c r="I34" s="34">
        <v>3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8649</v>
      </c>
      <c r="C40" s="24"/>
      <c r="D40" s="23">
        <v>4191</v>
      </c>
      <c r="E40" s="23">
        <v>3024</v>
      </c>
      <c r="F40" s="23">
        <v>2107</v>
      </c>
      <c r="G40" s="23">
        <v>2321</v>
      </c>
      <c r="H40" s="23">
        <v>1197</v>
      </c>
      <c r="I40" s="23">
        <v>8305</v>
      </c>
      <c r="J40" s="23">
        <v>174</v>
      </c>
      <c r="K40" s="23">
        <v>61</v>
      </c>
      <c r="L40" s="23">
        <v>109</v>
      </c>
      <c r="M40" s="23"/>
      <c r="N40" s="25">
        <v>655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1:N2"/>
    <mergeCell ref="A3:N4"/>
    <mergeCell ref="A41:N43"/>
  </mergeCells>
  <phoneticPr fontId="5" type="noConversion"/>
  <conditionalFormatting sqref="D11:H14 J11:N14 J23:N39 D24:H39 D23 G23:H23">
    <cfRule type="cellIs" dxfId="241" priority="6" stopIfTrue="1" operator="equal">
      <formula>0</formula>
    </cfRule>
  </conditionalFormatting>
  <conditionalFormatting sqref="I23:I39">
    <cfRule type="cellIs" dxfId="240" priority="5" stopIfTrue="1" operator="equal">
      <formula>0</formula>
    </cfRule>
  </conditionalFormatting>
  <conditionalFormatting sqref="D17:D20 F17:F20 I17:I20 K17:K20 M17:M20">
    <cfRule type="cellIs" dxfId="239" priority="4" stopIfTrue="1" operator="equal">
      <formula>0</formula>
    </cfRule>
  </conditionalFormatting>
  <conditionalFormatting sqref="E17:E20 G17:H20 J17:J20 L17:L20">
    <cfRule type="cellIs" dxfId="238" priority="3" stopIfTrue="1" operator="equal">
      <formula>0</formula>
    </cfRule>
  </conditionalFormatting>
  <conditionalFormatting sqref="E23:F23">
    <cfRule type="cellIs" dxfId="237" priority="2" stopIfTrue="1" operator="equal">
      <formula>0</formula>
    </cfRule>
  </conditionalFormatting>
  <conditionalFormatting sqref="N17:N20">
    <cfRule type="cellIs" dxfId="23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2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</v>
      </c>
      <c r="C8" s="61">
        <f>(B8/$B$40)*1000</f>
        <v>3.0883261272390365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3</v>
      </c>
      <c r="I8" s="60">
        <f t="shared" si="0"/>
        <v>3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1.8529956763434219</v>
      </c>
      <c r="D13" s="34"/>
      <c r="E13" s="34"/>
      <c r="F13" s="34">
        <v>1</v>
      </c>
      <c r="G13" s="34">
        <v>1</v>
      </c>
      <c r="H13" s="34">
        <v>1</v>
      </c>
      <c r="I13" s="34">
        <v>1</v>
      </c>
      <c r="J13" s="45"/>
      <c r="K13" s="45">
        <v>1</v>
      </c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1.8529956763434219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0.61766522544780733</v>
      </c>
      <c r="D19" s="34">
        <v>1</v>
      </c>
      <c r="E19" s="34"/>
      <c r="F19" s="34"/>
      <c r="G19" s="34"/>
      <c r="H19" s="34">
        <v>1</v>
      </c>
      <c r="I19" s="34">
        <v>1</v>
      </c>
      <c r="J19" s="34"/>
      <c r="K19" s="34"/>
      <c r="L19" s="34"/>
      <c r="M19" s="34"/>
      <c r="N19" s="40">
        <v>1</v>
      </c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0.61766522544780733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1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0.61766522544780733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1619</v>
      </c>
      <c r="C40" s="24"/>
      <c r="D40" s="23">
        <v>789</v>
      </c>
      <c r="E40" s="23">
        <v>571</v>
      </c>
      <c r="F40" s="23">
        <v>388</v>
      </c>
      <c r="G40" s="23">
        <v>422</v>
      </c>
      <c r="H40" s="23">
        <v>238</v>
      </c>
      <c r="I40" s="23">
        <v>1423</v>
      </c>
      <c r="J40" s="23">
        <v>37</v>
      </c>
      <c r="K40" s="23">
        <v>128</v>
      </c>
      <c r="L40" s="23">
        <v>31</v>
      </c>
      <c r="M40" s="23"/>
      <c r="N40" s="25">
        <v>149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35" priority="6" stopIfTrue="1" operator="equal">
      <formula>0</formula>
    </cfRule>
  </conditionalFormatting>
  <conditionalFormatting sqref="I23:I39">
    <cfRule type="cellIs" dxfId="234" priority="5" stopIfTrue="1" operator="equal">
      <formula>0</formula>
    </cfRule>
  </conditionalFormatting>
  <conditionalFormatting sqref="D17:D20 F17:F20 I17:I20 K17:K20 M17:M20">
    <cfRule type="cellIs" dxfId="233" priority="4" stopIfTrue="1" operator="equal">
      <formula>0</formula>
    </cfRule>
  </conditionalFormatting>
  <conditionalFormatting sqref="E17:E20 G17:H20 J17:J20 L17:L20">
    <cfRule type="cellIs" dxfId="232" priority="3" stopIfTrue="1" operator="equal">
      <formula>0</formula>
    </cfRule>
  </conditionalFormatting>
  <conditionalFormatting sqref="E23:F23">
    <cfRule type="cellIs" dxfId="231" priority="2" stopIfTrue="1" operator="equal">
      <formula>0</formula>
    </cfRule>
  </conditionalFormatting>
  <conditionalFormatting sqref="N17:N20">
    <cfRule type="cellIs" dxfId="23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83</v>
      </c>
      <c r="C8" s="61">
        <f>(B8/$B$40)*1000</f>
        <v>8.6260652670962372</v>
      </c>
      <c r="D8" s="60">
        <f t="shared" ref="D8:N8" si="0">(SUM(D23:D39))+D15+D21</f>
        <v>32</v>
      </c>
      <c r="E8" s="60">
        <f t="shared" si="0"/>
        <v>5</v>
      </c>
      <c r="F8" s="60">
        <f t="shared" si="0"/>
        <v>16</v>
      </c>
      <c r="G8" s="60">
        <f t="shared" si="0"/>
        <v>48</v>
      </c>
      <c r="H8" s="60">
        <f t="shared" si="0"/>
        <v>14</v>
      </c>
      <c r="I8" s="60">
        <f t="shared" si="0"/>
        <v>70</v>
      </c>
      <c r="J8" s="60">
        <f t="shared" si="0"/>
        <v>7</v>
      </c>
      <c r="K8" s="60">
        <f t="shared" si="0"/>
        <v>0</v>
      </c>
      <c r="L8" s="60">
        <f t="shared" si="0"/>
        <v>0</v>
      </c>
      <c r="M8" s="60">
        <f t="shared" si="0"/>
        <v>6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3</v>
      </c>
      <c r="C11" s="17">
        <f>(B11/$B$40)*1000</f>
        <v>0.31178549158179175</v>
      </c>
      <c r="D11" s="33"/>
      <c r="E11" s="33"/>
      <c r="F11" s="33">
        <v>1</v>
      </c>
      <c r="G11" s="33">
        <v>2</v>
      </c>
      <c r="H11" s="33"/>
      <c r="I11" s="33">
        <v>2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0.10392849719393057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2</v>
      </c>
      <c r="C14" s="17">
        <f>(B14/$B$40)*1000</f>
        <v>0.20785699438786115</v>
      </c>
      <c r="D14" s="34"/>
      <c r="E14" s="34"/>
      <c r="F14" s="34"/>
      <c r="G14" s="34">
        <v>2</v>
      </c>
      <c r="H14" s="34"/>
      <c r="I14" s="34">
        <v>1</v>
      </c>
      <c r="J14" s="45">
        <v>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</v>
      </c>
      <c r="C15" s="61">
        <f>(B15/B40)*1000</f>
        <v>0.6235709831635835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5</v>
      </c>
      <c r="H15" s="60">
        <f t="shared" si="2"/>
        <v>0</v>
      </c>
      <c r="I15" s="60">
        <f t="shared" si="2"/>
        <v>4</v>
      </c>
      <c r="J15" s="60">
        <f t="shared" si="2"/>
        <v>1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0.20785699438786115</v>
      </c>
      <c r="D18" s="34"/>
      <c r="E18" s="34"/>
      <c r="F18" s="34"/>
      <c r="G18" s="34">
        <v>2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0.4157139887757223</v>
      </c>
      <c r="D19" s="34"/>
      <c r="E19" s="34"/>
      <c r="F19" s="34">
        <v>2</v>
      </c>
      <c r="G19" s="34">
        <v>1</v>
      </c>
      <c r="H19" s="34">
        <v>1</v>
      </c>
      <c r="I19" s="34">
        <v>2</v>
      </c>
      <c r="J19" s="34">
        <v>1</v>
      </c>
      <c r="K19" s="34"/>
      <c r="L19" s="34"/>
      <c r="M19" s="34">
        <v>1</v>
      </c>
      <c r="N19" s="40">
        <v>1</v>
      </c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0.20785699438786115</v>
      </c>
      <c r="D20" s="34"/>
      <c r="E20" s="34"/>
      <c r="F20" s="34"/>
      <c r="G20" s="34">
        <v>1</v>
      </c>
      <c r="H20" s="34">
        <v>1</v>
      </c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8</v>
      </c>
      <c r="C21" s="61">
        <f>(B21/$B$40)*1000</f>
        <v>0.8314279775514446</v>
      </c>
      <c r="D21" s="60">
        <f>SUM(D17:D20)</f>
        <v>0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4</v>
      </c>
      <c r="H21" s="60">
        <f t="shared" si="4"/>
        <v>2</v>
      </c>
      <c r="I21" s="60">
        <f t="shared" si="4"/>
        <v>6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33</v>
      </c>
      <c r="C23" s="17">
        <f t="shared" ref="C23:C39" si="5">(B23/$B$40)*1000</f>
        <v>3.4296404073997087</v>
      </c>
      <c r="D23" s="33">
        <v>17</v>
      </c>
      <c r="E23" s="33">
        <v>2</v>
      </c>
      <c r="F23" s="33">
        <v>6</v>
      </c>
      <c r="G23" s="33">
        <v>20</v>
      </c>
      <c r="H23" s="33">
        <v>5</v>
      </c>
      <c r="I23" s="33">
        <v>29</v>
      </c>
      <c r="J23" s="33">
        <v>3</v>
      </c>
      <c r="K23" s="33"/>
      <c r="L23" s="33"/>
      <c r="M23" s="33">
        <v>1</v>
      </c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2</v>
      </c>
      <c r="C24" s="17">
        <f t="shared" si="5"/>
        <v>0.20785699438786115</v>
      </c>
      <c r="D24" s="34">
        <v>1</v>
      </c>
      <c r="E24" s="45"/>
      <c r="F24" s="45"/>
      <c r="G24" s="34">
        <v>1</v>
      </c>
      <c r="H24" s="34">
        <v>1</v>
      </c>
      <c r="I24" s="34">
        <v>1</v>
      </c>
      <c r="J24" s="34"/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0.31178549158179175</v>
      </c>
      <c r="D31" s="34">
        <v>3</v>
      </c>
      <c r="E31" s="45"/>
      <c r="F31" s="45">
        <v>1</v>
      </c>
      <c r="G31" s="34">
        <v>2</v>
      </c>
      <c r="H31" s="34"/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0.20785699438786115</v>
      </c>
      <c r="D32" s="34"/>
      <c r="E32" s="45"/>
      <c r="F32" s="45"/>
      <c r="G32" s="34">
        <v>1</v>
      </c>
      <c r="H32" s="34">
        <v>1</v>
      </c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28</v>
      </c>
      <c r="C34" s="17">
        <f t="shared" si="5"/>
        <v>2.909997921430056</v>
      </c>
      <c r="D34" s="34">
        <v>11</v>
      </c>
      <c r="E34" s="45">
        <v>3</v>
      </c>
      <c r="F34" s="45">
        <v>5</v>
      </c>
      <c r="G34" s="34">
        <v>15</v>
      </c>
      <c r="H34" s="34">
        <v>5</v>
      </c>
      <c r="I34" s="34">
        <v>25</v>
      </c>
      <c r="J34" s="34">
        <v>1</v>
      </c>
      <c r="K34" s="34"/>
      <c r="L34" s="34"/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0.10392849719393057</v>
      </c>
      <c r="D38" s="34"/>
      <c r="E38" s="45"/>
      <c r="F38" s="45">
        <v>1</v>
      </c>
      <c r="G38" s="34"/>
      <c r="H38" s="34"/>
      <c r="I38" s="34"/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9622</v>
      </c>
      <c r="C40" s="24"/>
      <c r="D40" s="23">
        <v>4540</v>
      </c>
      <c r="E40" s="23">
        <v>3393</v>
      </c>
      <c r="F40" s="23">
        <v>2449</v>
      </c>
      <c r="G40" s="23">
        <v>2497</v>
      </c>
      <c r="H40" s="23">
        <v>1283</v>
      </c>
      <c r="I40" s="23">
        <v>8977</v>
      </c>
      <c r="J40" s="23">
        <v>480</v>
      </c>
      <c r="K40" s="23">
        <v>75</v>
      </c>
      <c r="L40" s="23">
        <v>90</v>
      </c>
      <c r="M40" s="23"/>
      <c r="N40" s="25">
        <v>1322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29" priority="6" stopIfTrue="1" operator="equal">
      <formula>0</formula>
    </cfRule>
  </conditionalFormatting>
  <conditionalFormatting sqref="I23:I39">
    <cfRule type="cellIs" dxfId="228" priority="5" stopIfTrue="1" operator="equal">
      <formula>0</formula>
    </cfRule>
  </conditionalFormatting>
  <conditionalFormatting sqref="D17:D20 F17:F20 I17:I20 K17:K20 M17:M20">
    <cfRule type="cellIs" dxfId="227" priority="4" stopIfTrue="1" operator="equal">
      <formula>0</formula>
    </cfRule>
  </conditionalFormatting>
  <conditionalFormatting sqref="E17:E20 G17:H20 J17:J20 L17:L20">
    <cfRule type="cellIs" dxfId="226" priority="3" stopIfTrue="1" operator="equal">
      <formula>0</formula>
    </cfRule>
  </conditionalFormatting>
  <conditionalFormatting sqref="E23:F23">
    <cfRule type="cellIs" dxfId="225" priority="2" stopIfTrue="1" operator="equal">
      <formula>0</formula>
    </cfRule>
  </conditionalFormatting>
  <conditionalFormatting sqref="N17:N20">
    <cfRule type="cellIs" dxfId="22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37</v>
      </c>
      <c r="C8" s="61">
        <f>(B8/$B$40)*1000</f>
        <v>1.9030963892603641</v>
      </c>
      <c r="D8" s="60">
        <f t="shared" ref="D8:N8" si="0">(SUM(D23:D39))+D15+D21</f>
        <v>14</v>
      </c>
      <c r="E8" s="60">
        <f t="shared" si="0"/>
        <v>2</v>
      </c>
      <c r="F8" s="60">
        <f t="shared" si="0"/>
        <v>8</v>
      </c>
      <c r="G8" s="60">
        <f t="shared" si="0"/>
        <v>13</v>
      </c>
      <c r="H8" s="60">
        <f t="shared" si="0"/>
        <v>14</v>
      </c>
      <c r="I8" s="60">
        <f t="shared" si="0"/>
        <v>29</v>
      </c>
      <c r="J8" s="60">
        <f t="shared" si="0"/>
        <v>6</v>
      </c>
      <c r="K8" s="60">
        <f t="shared" si="0"/>
        <v>0</v>
      </c>
      <c r="L8" s="60">
        <f t="shared" si="0"/>
        <v>1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</v>
      </c>
      <c r="C11" s="17">
        <f>(B11/$B$40)*1000</f>
        <v>0.25717518773788706</v>
      </c>
      <c r="D11" s="33">
        <v>2</v>
      </c>
      <c r="E11" s="33"/>
      <c r="F11" s="33">
        <v>4</v>
      </c>
      <c r="G11" s="33"/>
      <c r="H11" s="33">
        <v>1</v>
      </c>
      <c r="I11" s="33">
        <v>5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0.25717518773788706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4</v>
      </c>
      <c r="G15" s="60">
        <f t="shared" si="2"/>
        <v>0</v>
      </c>
      <c r="H15" s="60">
        <f t="shared" si="2"/>
        <v>1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0.10287007509515482</v>
      </c>
      <c r="D18" s="34"/>
      <c r="E18" s="34"/>
      <c r="F18" s="34">
        <v>2</v>
      </c>
      <c r="G18" s="34"/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5.143503754757741E-2</v>
      </c>
      <c r="D19" s="34"/>
      <c r="E19" s="34"/>
      <c r="F19" s="34"/>
      <c r="G19" s="34"/>
      <c r="H19" s="34">
        <v>1</v>
      </c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0.10287007509515482</v>
      </c>
      <c r="D20" s="34">
        <v>1</v>
      </c>
      <c r="E20" s="34">
        <v>1</v>
      </c>
      <c r="F20" s="34"/>
      <c r="G20" s="34">
        <v>1</v>
      </c>
      <c r="H20" s="34"/>
      <c r="I20" s="34">
        <v>1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0.25717518773788706</v>
      </c>
      <c r="D21" s="60">
        <f>SUM(D17:D20)</f>
        <v>1</v>
      </c>
      <c r="E21" s="60">
        <f t="shared" ref="E21:N21" si="4">SUM(E17:E20)</f>
        <v>1</v>
      </c>
      <c r="F21" s="60">
        <f t="shared" si="4"/>
        <v>2</v>
      </c>
      <c r="G21" s="60">
        <f t="shared" si="4"/>
        <v>1</v>
      </c>
      <c r="H21" s="60">
        <f t="shared" si="4"/>
        <v>1</v>
      </c>
      <c r="I21" s="60">
        <f t="shared" si="4"/>
        <v>4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0.25717518773788706</v>
      </c>
      <c r="D23" s="33"/>
      <c r="E23" s="33">
        <v>1</v>
      </c>
      <c r="F23" s="33"/>
      <c r="G23" s="33">
        <v>3</v>
      </c>
      <c r="H23" s="33">
        <v>1</v>
      </c>
      <c r="I23" s="33">
        <v>3</v>
      </c>
      <c r="J23" s="33">
        <v>1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5.143503754757741E-2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0.15430511264273222</v>
      </c>
      <c r="D25" s="34">
        <v>1</v>
      </c>
      <c r="E25" s="45"/>
      <c r="F25" s="45"/>
      <c r="G25" s="34"/>
      <c r="H25" s="34">
        <v>3</v>
      </c>
      <c r="I25" s="34">
        <v>3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1</v>
      </c>
      <c r="C28" s="17">
        <f t="shared" si="5"/>
        <v>5.143503754757741E-2</v>
      </c>
      <c r="D28" s="34"/>
      <c r="E28" s="45"/>
      <c r="F28" s="45"/>
      <c r="G28" s="34"/>
      <c r="H28" s="34">
        <v>1</v>
      </c>
      <c r="I28" s="34">
        <v>1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2</v>
      </c>
      <c r="C29" s="17">
        <f t="shared" si="5"/>
        <v>0.10287007509515482</v>
      </c>
      <c r="D29" s="34">
        <v>2</v>
      </c>
      <c r="E29" s="45"/>
      <c r="F29" s="45"/>
      <c r="G29" s="34">
        <v>1</v>
      </c>
      <c r="H29" s="34">
        <v>1</v>
      </c>
      <c r="I29" s="34"/>
      <c r="J29" s="34">
        <v>2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4</v>
      </c>
      <c r="C31" s="17">
        <f t="shared" si="5"/>
        <v>0.20574015019030964</v>
      </c>
      <c r="D31" s="34">
        <v>3</v>
      </c>
      <c r="E31" s="45"/>
      <c r="F31" s="45"/>
      <c r="G31" s="34">
        <v>3</v>
      </c>
      <c r="H31" s="34">
        <v>1</v>
      </c>
      <c r="I31" s="34">
        <v>4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8</v>
      </c>
      <c r="C34" s="17">
        <f t="shared" si="5"/>
        <v>0.41148030038061928</v>
      </c>
      <c r="D34" s="34">
        <v>4</v>
      </c>
      <c r="E34" s="45"/>
      <c r="F34" s="45"/>
      <c r="G34" s="34">
        <v>4</v>
      </c>
      <c r="H34" s="34">
        <v>4</v>
      </c>
      <c r="I34" s="34">
        <v>7</v>
      </c>
      <c r="J34" s="34"/>
      <c r="K34" s="34"/>
      <c r="L34" s="34">
        <v>1</v>
      </c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1</v>
      </c>
      <c r="C37" s="17">
        <f t="shared" si="5"/>
        <v>5.143503754757741E-2</v>
      </c>
      <c r="D37" s="34"/>
      <c r="E37" s="45"/>
      <c r="F37" s="45"/>
      <c r="G37" s="34">
        <v>1</v>
      </c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0.10287007509515482</v>
      </c>
      <c r="D38" s="34">
        <v>1</v>
      </c>
      <c r="E38" s="45"/>
      <c r="F38" s="45">
        <v>1</v>
      </c>
      <c r="G38" s="34"/>
      <c r="H38" s="34">
        <v>1</v>
      </c>
      <c r="I38" s="34">
        <v>1</v>
      </c>
      <c r="J38" s="34">
        <v>1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19442</v>
      </c>
      <c r="C40" s="24"/>
      <c r="D40" s="23">
        <v>9441</v>
      </c>
      <c r="E40" s="23">
        <v>6801</v>
      </c>
      <c r="F40" s="23">
        <v>4797</v>
      </c>
      <c r="G40" s="23">
        <v>5140</v>
      </c>
      <c r="H40" s="23">
        <v>2704</v>
      </c>
      <c r="I40" s="23">
        <v>18828</v>
      </c>
      <c r="J40" s="23">
        <v>238</v>
      </c>
      <c r="K40" s="23">
        <v>118</v>
      </c>
      <c r="L40" s="23">
        <v>258</v>
      </c>
      <c r="M40" s="23"/>
      <c r="N40" s="25">
        <v>719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23" priority="6" stopIfTrue="1" operator="equal">
      <formula>0</formula>
    </cfRule>
  </conditionalFormatting>
  <conditionalFormatting sqref="I23:I39">
    <cfRule type="cellIs" dxfId="222" priority="5" stopIfTrue="1" operator="equal">
      <formula>0</formula>
    </cfRule>
  </conditionalFormatting>
  <conditionalFormatting sqref="D17:D20 F17:F20 I17:I20 K17:K20 M17:M20">
    <cfRule type="cellIs" dxfId="221" priority="4" stopIfTrue="1" operator="equal">
      <formula>0</formula>
    </cfRule>
  </conditionalFormatting>
  <conditionalFormatting sqref="E17:E20 G17:H20 J17:J20 L17:L20">
    <cfRule type="cellIs" dxfId="220" priority="3" stopIfTrue="1" operator="equal">
      <formula>0</formula>
    </cfRule>
  </conditionalFormatting>
  <conditionalFormatting sqref="E23:F23">
    <cfRule type="cellIs" dxfId="219" priority="2" stopIfTrue="1" operator="equal">
      <formula>0</formula>
    </cfRule>
  </conditionalFormatting>
  <conditionalFormatting sqref="N17:N20">
    <cfRule type="cellIs" dxfId="21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topLeftCell="A4"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27</v>
      </c>
      <c r="C8" s="61">
        <f>(B8/$B$40)*1000</f>
        <v>57.324840764331213</v>
      </c>
      <c r="D8" s="60">
        <f t="shared" ref="D8:N8" si="0">(SUM(D23:D39))+D15+D21</f>
        <v>10</v>
      </c>
      <c r="E8" s="60">
        <f t="shared" si="0"/>
        <v>3</v>
      </c>
      <c r="F8" s="60">
        <f t="shared" si="0"/>
        <v>6</v>
      </c>
      <c r="G8" s="60">
        <f t="shared" si="0"/>
        <v>13</v>
      </c>
      <c r="H8" s="60">
        <f t="shared" si="0"/>
        <v>5</v>
      </c>
      <c r="I8" s="60">
        <f t="shared" si="0"/>
        <v>25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2.1231422505307855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2.1231422505307855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4.2462845010615711</v>
      </c>
      <c r="D18" s="34"/>
      <c r="E18" s="34"/>
      <c r="F18" s="34"/>
      <c r="G18" s="34">
        <v>1</v>
      </c>
      <c r="H18" s="34">
        <v>1</v>
      </c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4.2462845010615711</v>
      </c>
      <c r="D20" s="34"/>
      <c r="E20" s="34"/>
      <c r="F20" s="34"/>
      <c r="G20" s="34">
        <v>1</v>
      </c>
      <c r="H20" s="34">
        <v>1</v>
      </c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8.4925690021231421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2</v>
      </c>
      <c r="H21" s="60">
        <f t="shared" si="4"/>
        <v>2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12.738853503184714</v>
      </c>
      <c r="D23" s="33">
        <v>4</v>
      </c>
      <c r="E23" s="33"/>
      <c r="F23" s="33">
        <v>2</v>
      </c>
      <c r="G23" s="33">
        <v>3</v>
      </c>
      <c r="H23" s="33">
        <v>1</v>
      </c>
      <c r="I23" s="33">
        <v>5</v>
      </c>
      <c r="J23" s="33">
        <v>1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6.369426751592357</v>
      </c>
      <c r="D31" s="34"/>
      <c r="E31" s="45"/>
      <c r="F31" s="45">
        <v>1</v>
      </c>
      <c r="G31" s="34">
        <v>2</v>
      </c>
      <c r="H31" s="34"/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10.615711252653927</v>
      </c>
      <c r="D34" s="34">
        <v>2</v>
      </c>
      <c r="E34" s="45"/>
      <c r="F34" s="45">
        <v>1</v>
      </c>
      <c r="G34" s="34">
        <v>2</v>
      </c>
      <c r="H34" s="34">
        <v>2</v>
      </c>
      <c r="I34" s="34">
        <v>5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8</v>
      </c>
      <c r="C38" s="17">
        <f t="shared" si="5"/>
        <v>16.985138004246284</v>
      </c>
      <c r="D38" s="34">
        <v>4</v>
      </c>
      <c r="E38" s="45">
        <v>3</v>
      </c>
      <c r="F38" s="45">
        <v>1</v>
      </c>
      <c r="G38" s="34">
        <v>4</v>
      </c>
      <c r="H38" s="34"/>
      <c r="I38" s="34">
        <v>7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471</v>
      </c>
      <c r="C40" s="24"/>
      <c r="D40" s="23">
        <v>215</v>
      </c>
      <c r="E40" s="23">
        <v>189</v>
      </c>
      <c r="F40" s="23">
        <v>118</v>
      </c>
      <c r="G40" s="23">
        <v>113</v>
      </c>
      <c r="H40" s="23">
        <v>51</v>
      </c>
      <c r="I40" s="23">
        <v>398</v>
      </c>
      <c r="J40" s="23">
        <v>11</v>
      </c>
      <c r="K40" s="23">
        <v>58</v>
      </c>
      <c r="L40" s="23">
        <v>4</v>
      </c>
      <c r="M40" s="23"/>
      <c r="N40" s="25">
        <v>15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17" priority="6" stopIfTrue="1" operator="equal">
      <formula>0</formula>
    </cfRule>
  </conditionalFormatting>
  <conditionalFormatting sqref="I23:I39">
    <cfRule type="cellIs" dxfId="216" priority="5" stopIfTrue="1" operator="equal">
      <formula>0</formula>
    </cfRule>
  </conditionalFormatting>
  <conditionalFormatting sqref="D17:D20 F17:F20 I17:I20 K17:K20 M17:M20">
    <cfRule type="cellIs" dxfId="215" priority="4" stopIfTrue="1" operator="equal">
      <formula>0</formula>
    </cfRule>
  </conditionalFormatting>
  <conditionalFormatting sqref="E17:E20 G17:H20 J17:J20 L17:L20">
    <cfRule type="cellIs" dxfId="214" priority="3" stopIfTrue="1" operator="equal">
      <formula>0</formula>
    </cfRule>
  </conditionalFormatting>
  <conditionalFormatting sqref="E23:F23">
    <cfRule type="cellIs" dxfId="213" priority="2" stopIfTrue="1" operator="equal">
      <formula>0</formula>
    </cfRule>
  </conditionalFormatting>
  <conditionalFormatting sqref="N17:N20">
    <cfRule type="cellIs" dxfId="21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44</v>
      </c>
      <c r="C8" s="61">
        <f>(B8/$B$40)*1000</f>
        <v>17.878911011783828</v>
      </c>
      <c r="D8" s="60">
        <f t="shared" ref="D8:N8" si="0">(SUM(D23:D39))+D15+D21</f>
        <v>21</v>
      </c>
      <c r="E8" s="60">
        <f t="shared" si="0"/>
        <v>9</v>
      </c>
      <c r="F8" s="60">
        <f t="shared" si="0"/>
        <v>20</v>
      </c>
      <c r="G8" s="60">
        <f t="shared" si="0"/>
        <v>6</v>
      </c>
      <c r="H8" s="60">
        <f t="shared" si="0"/>
        <v>9</v>
      </c>
      <c r="I8" s="60">
        <f t="shared" si="0"/>
        <v>43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0.40633888663145062</v>
      </c>
      <c r="D11" s="33">
        <v>1</v>
      </c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0.40633888663145062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2.4380333197887039</v>
      </c>
      <c r="D18" s="34">
        <v>3</v>
      </c>
      <c r="E18" s="34">
        <v>4</v>
      </c>
      <c r="F18" s="34">
        <v>1</v>
      </c>
      <c r="G18" s="34">
        <v>1</v>
      </c>
      <c r="H18" s="34"/>
      <c r="I18" s="34">
        <v>6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1.2190166598943519</v>
      </c>
      <c r="D19" s="34">
        <v>1</v>
      </c>
      <c r="E19" s="34">
        <v>2</v>
      </c>
      <c r="F19" s="34"/>
      <c r="G19" s="34">
        <v>1</v>
      </c>
      <c r="H19" s="34"/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0.40633888663145062</v>
      </c>
      <c r="D20" s="34"/>
      <c r="E20" s="34"/>
      <c r="F20" s="34"/>
      <c r="G20" s="34"/>
      <c r="H20" s="34">
        <v>1</v>
      </c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10</v>
      </c>
      <c r="C21" s="61">
        <f>(B21/$B$40)*1000</f>
        <v>4.0633888663145061</v>
      </c>
      <c r="D21" s="60">
        <f>SUM(D17:D20)</f>
        <v>4</v>
      </c>
      <c r="E21" s="60">
        <f t="shared" ref="E21:N21" si="4">SUM(E17:E20)</f>
        <v>6</v>
      </c>
      <c r="F21" s="60">
        <f t="shared" si="4"/>
        <v>1</v>
      </c>
      <c r="G21" s="60">
        <f t="shared" si="4"/>
        <v>2</v>
      </c>
      <c r="H21" s="60">
        <f t="shared" si="4"/>
        <v>1</v>
      </c>
      <c r="I21" s="60">
        <f t="shared" si="4"/>
        <v>10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2.8443722064201542</v>
      </c>
      <c r="D23" s="33">
        <v>3</v>
      </c>
      <c r="E23" s="33"/>
      <c r="F23" s="33">
        <v>4</v>
      </c>
      <c r="G23" s="33">
        <v>1</v>
      </c>
      <c r="H23" s="33">
        <v>2</v>
      </c>
      <c r="I23" s="33">
        <v>7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0.81267777326290125</v>
      </c>
      <c r="D25" s="34">
        <v>1</v>
      </c>
      <c r="E25" s="45"/>
      <c r="F25" s="45"/>
      <c r="G25" s="34"/>
      <c r="H25" s="34">
        <v>2</v>
      </c>
      <c r="I25" s="34">
        <v>1</v>
      </c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0.40633888663145062</v>
      </c>
      <c r="D31" s="34">
        <v>1</v>
      </c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0.40633888663145062</v>
      </c>
      <c r="D32" s="34"/>
      <c r="E32" s="45"/>
      <c r="F32" s="45">
        <v>1</v>
      </c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7.3140999593661107</v>
      </c>
      <c r="D34" s="34">
        <v>11</v>
      </c>
      <c r="E34" s="45">
        <v>3</v>
      </c>
      <c r="F34" s="45">
        <v>11</v>
      </c>
      <c r="G34" s="34">
        <v>3</v>
      </c>
      <c r="H34" s="34">
        <v>1</v>
      </c>
      <c r="I34" s="34">
        <v>18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0.40633888663145062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0.81267777326290125</v>
      </c>
      <c r="D38" s="34"/>
      <c r="E38" s="45"/>
      <c r="F38" s="45">
        <v>2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0.40633888663145062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2461</v>
      </c>
      <c r="C40" s="24"/>
      <c r="D40" s="23">
        <v>1200</v>
      </c>
      <c r="E40" s="23">
        <v>896</v>
      </c>
      <c r="F40" s="23">
        <v>616</v>
      </c>
      <c r="G40" s="23">
        <v>616</v>
      </c>
      <c r="H40" s="23">
        <v>333</v>
      </c>
      <c r="I40" s="23">
        <v>2359</v>
      </c>
      <c r="J40" s="23">
        <v>53</v>
      </c>
      <c r="K40" s="23">
        <v>33</v>
      </c>
      <c r="L40" s="23">
        <v>16</v>
      </c>
      <c r="M40" s="23"/>
      <c r="N40" s="25">
        <v>55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81" priority="6" stopIfTrue="1" operator="equal">
      <formula>0</formula>
    </cfRule>
  </conditionalFormatting>
  <conditionalFormatting sqref="I23:I39">
    <cfRule type="cellIs" dxfId="480" priority="5" stopIfTrue="1" operator="equal">
      <formula>0</formula>
    </cfRule>
  </conditionalFormatting>
  <conditionalFormatting sqref="D17:D20 F17:F20 I17:I20 K17:K20 M17:M20">
    <cfRule type="cellIs" dxfId="479" priority="4" stopIfTrue="1" operator="equal">
      <formula>0</formula>
    </cfRule>
  </conditionalFormatting>
  <conditionalFormatting sqref="E17:E20 G17:H20 J17:J20 L17:L20">
    <cfRule type="cellIs" dxfId="478" priority="3" stopIfTrue="1" operator="equal">
      <formula>0</formula>
    </cfRule>
  </conditionalFormatting>
  <conditionalFormatting sqref="E23:F23">
    <cfRule type="cellIs" dxfId="477" priority="2" stopIfTrue="1" operator="equal">
      <formula>0</formula>
    </cfRule>
  </conditionalFormatting>
  <conditionalFormatting sqref="N17:N20">
    <cfRule type="cellIs" dxfId="47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29</v>
      </c>
      <c r="C8" s="61">
        <f>(B8/$B$40)*1000</f>
        <v>34.89771359807461</v>
      </c>
      <c r="D8" s="60">
        <f t="shared" ref="D8:N8" si="0">(SUM(D23:D39))+D15+D21</f>
        <v>8</v>
      </c>
      <c r="E8" s="60">
        <f t="shared" si="0"/>
        <v>1</v>
      </c>
      <c r="F8" s="60">
        <f t="shared" si="0"/>
        <v>13</v>
      </c>
      <c r="G8" s="60">
        <f t="shared" si="0"/>
        <v>12</v>
      </c>
      <c r="H8" s="60">
        <f t="shared" si="0"/>
        <v>3</v>
      </c>
      <c r="I8" s="60">
        <f t="shared" si="0"/>
        <v>24</v>
      </c>
      <c r="J8" s="60">
        <f t="shared" si="0"/>
        <v>0</v>
      </c>
      <c r="K8" s="60">
        <f t="shared" si="0"/>
        <v>3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1.2033694344163659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1.2033694344163659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2.4067388688327318</v>
      </c>
      <c r="D19" s="34">
        <v>2</v>
      </c>
      <c r="E19" s="34"/>
      <c r="F19" s="34"/>
      <c r="G19" s="34">
        <v>1</v>
      </c>
      <c r="H19" s="34">
        <v>1</v>
      </c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2.4067388688327318</v>
      </c>
      <c r="D20" s="34"/>
      <c r="E20" s="34"/>
      <c r="F20" s="34"/>
      <c r="G20" s="34">
        <v>2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4.8134777376654636</v>
      </c>
      <c r="D21" s="60">
        <f>SUM(D17:D20)</f>
        <v>2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3</v>
      </c>
      <c r="H21" s="60">
        <f t="shared" si="4"/>
        <v>1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8.4235860409145609</v>
      </c>
      <c r="D23" s="33">
        <v>4</v>
      </c>
      <c r="E23" s="33"/>
      <c r="F23" s="33">
        <v>2</v>
      </c>
      <c r="G23" s="33">
        <v>4</v>
      </c>
      <c r="H23" s="33">
        <v>1</v>
      </c>
      <c r="I23" s="33">
        <v>4</v>
      </c>
      <c r="J23" s="33"/>
      <c r="K23" s="33">
        <v>2</v>
      </c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1.2033694344163659</v>
      </c>
      <c r="D25" s="34"/>
      <c r="E25" s="45"/>
      <c r="F25" s="45"/>
      <c r="G25" s="34"/>
      <c r="H25" s="34">
        <v>1</v>
      </c>
      <c r="I25" s="34"/>
      <c r="J25" s="34"/>
      <c r="K25" s="34"/>
      <c r="L25" s="34"/>
      <c r="M25" s="34">
        <v>1</v>
      </c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2.4067388688327318</v>
      </c>
      <c r="D32" s="34">
        <v>1</v>
      </c>
      <c r="E32" s="45">
        <v>1</v>
      </c>
      <c r="F32" s="45"/>
      <c r="G32" s="34">
        <v>1</v>
      </c>
      <c r="H32" s="34"/>
      <c r="I32" s="34">
        <v>1</v>
      </c>
      <c r="J32" s="34"/>
      <c r="K32" s="34">
        <v>1</v>
      </c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1.2033694344163659</v>
      </c>
      <c r="D34" s="34">
        <v>1</v>
      </c>
      <c r="E34" s="45"/>
      <c r="F34" s="45"/>
      <c r="G34" s="34">
        <v>1</v>
      </c>
      <c r="H34" s="34"/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13</v>
      </c>
      <c r="C38" s="17">
        <f t="shared" si="5"/>
        <v>15.643802647412757</v>
      </c>
      <c r="D38" s="34"/>
      <c r="E38" s="45"/>
      <c r="F38" s="45">
        <v>11</v>
      </c>
      <c r="G38" s="34">
        <v>2</v>
      </c>
      <c r="H38" s="34"/>
      <c r="I38" s="34">
        <v>13</v>
      </c>
      <c r="J38" s="34"/>
      <c r="K38" s="34"/>
      <c r="L38" s="34"/>
      <c r="M38" s="34"/>
      <c r="N38" s="40">
        <v>1</v>
      </c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831</v>
      </c>
      <c r="C40" s="24"/>
      <c r="D40" s="23">
        <v>375</v>
      </c>
      <c r="E40" s="23">
        <v>266</v>
      </c>
      <c r="F40" s="23">
        <v>199</v>
      </c>
      <c r="G40" s="23">
        <v>240</v>
      </c>
      <c r="H40" s="23">
        <v>126</v>
      </c>
      <c r="I40" s="23">
        <v>565</v>
      </c>
      <c r="J40" s="23">
        <v>22</v>
      </c>
      <c r="K40" s="23">
        <v>240</v>
      </c>
      <c r="L40" s="23">
        <v>4</v>
      </c>
      <c r="M40" s="23"/>
      <c r="N40" s="25">
        <v>42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11" priority="6" stopIfTrue="1" operator="equal">
      <formula>0</formula>
    </cfRule>
  </conditionalFormatting>
  <conditionalFormatting sqref="I23:I39">
    <cfRule type="cellIs" dxfId="210" priority="5" stopIfTrue="1" operator="equal">
      <formula>0</formula>
    </cfRule>
  </conditionalFormatting>
  <conditionalFormatting sqref="D17:D20 F17:F20 I17:I20 K17:K20 M17:M20">
    <cfRule type="cellIs" dxfId="209" priority="4" stopIfTrue="1" operator="equal">
      <formula>0</formula>
    </cfRule>
  </conditionalFormatting>
  <conditionalFormatting sqref="E17:E20 G17:H20 J17:J20 L17:L20">
    <cfRule type="cellIs" dxfId="208" priority="3" stopIfTrue="1" operator="equal">
      <formula>0</formula>
    </cfRule>
  </conditionalFormatting>
  <conditionalFormatting sqref="E23:F23">
    <cfRule type="cellIs" dxfId="207" priority="2" stopIfTrue="1" operator="equal">
      <formula>0</formula>
    </cfRule>
  </conditionalFormatting>
  <conditionalFormatting sqref="N17:N20">
    <cfRule type="cellIs" dxfId="20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10" width="6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537</v>
      </c>
      <c r="C8" s="61">
        <f>(B8/$B$40)*1000</f>
        <v>6.380096948959225</v>
      </c>
      <c r="D8" s="60">
        <f t="shared" ref="D8:N8" si="0">(SUM(D23:D39))+D15+D21</f>
        <v>114</v>
      </c>
      <c r="E8" s="60">
        <f t="shared" si="0"/>
        <v>61</v>
      </c>
      <c r="F8" s="60">
        <f t="shared" si="0"/>
        <v>138</v>
      </c>
      <c r="G8" s="60">
        <f t="shared" si="0"/>
        <v>224</v>
      </c>
      <c r="H8" s="60">
        <f t="shared" si="0"/>
        <v>114</v>
      </c>
      <c r="I8" s="60">
        <f t="shared" si="0"/>
        <v>224</v>
      </c>
      <c r="J8" s="60">
        <f t="shared" si="0"/>
        <v>297</v>
      </c>
      <c r="K8" s="60">
        <f t="shared" si="0"/>
        <v>0</v>
      </c>
      <c r="L8" s="60">
        <f t="shared" si="0"/>
        <v>4</v>
      </c>
      <c r="M8" s="60">
        <f t="shared" si="0"/>
        <v>12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50</v>
      </c>
      <c r="C11" s="17">
        <f>(B11/$B$40)*1000</f>
        <v>0.59404999524760005</v>
      </c>
      <c r="D11" s="33">
        <v>12</v>
      </c>
      <c r="E11" s="33">
        <v>8</v>
      </c>
      <c r="F11" s="33">
        <v>9</v>
      </c>
      <c r="G11" s="33">
        <v>23</v>
      </c>
      <c r="H11" s="33">
        <v>10</v>
      </c>
      <c r="I11" s="33">
        <v>21</v>
      </c>
      <c r="J11" s="44">
        <v>28</v>
      </c>
      <c r="K11" s="44"/>
      <c r="L11" s="44"/>
      <c r="M11" s="44">
        <v>1</v>
      </c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3</v>
      </c>
      <c r="C12" s="17">
        <f>(B12/$B$40)*1000</f>
        <v>3.5642999714856002E-2</v>
      </c>
      <c r="D12" s="34"/>
      <c r="E12" s="34"/>
      <c r="F12" s="34">
        <v>1</v>
      </c>
      <c r="G12" s="34">
        <v>2</v>
      </c>
      <c r="H12" s="34"/>
      <c r="I12" s="34">
        <v>2</v>
      </c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20</v>
      </c>
      <c r="C13" s="17">
        <f>(B13/$B$40)*1000</f>
        <v>0.23761999809904003</v>
      </c>
      <c r="D13" s="34"/>
      <c r="E13" s="34">
        <v>3</v>
      </c>
      <c r="F13" s="34">
        <v>7</v>
      </c>
      <c r="G13" s="34">
        <v>8</v>
      </c>
      <c r="H13" s="34">
        <v>2</v>
      </c>
      <c r="I13" s="34">
        <v>12</v>
      </c>
      <c r="J13" s="45">
        <v>8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3</v>
      </c>
      <c r="C14" s="17">
        <f>(B14/$B$40)*1000</f>
        <v>3.5642999714856002E-2</v>
      </c>
      <c r="D14" s="34"/>
      <c r="E14" s="34"/>
      <c r="F14" s="34"/>
      <c r="G14" s="34">
        <v>2</v>
      </c>
      <c r="H14" s="34">
        <v>1</v>
      </c>
      <c r="I14" s="34">
        <v>2</v>
      </c>
      <c r="J14" s="45">
        <v>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76</v>
      </c>
      <c r="C15" s="61">
        <f>(B15/B40)*1000</f>
        <v>0.90295599277635208</v>
      </c>
      <c r="D15" s="60">
        <f t="shared" ref="D15:N15" si="2">SUM(D11:D14)</f>
        <v>12</v>
      </c>
      <c r="E15" s="60">
        <f t="shared" si="2"/>
        <v>11</v>
      </c>
      <c r="F15" s="60">
        <f t="shared" si="2"/>
        <v>17</v>
      </c>
      <c r="G15" s="60">
        <f t="shared" si="2"/>
        <v>35</v>
      </c>
      <c r="H15" s="60">
        <f t="shared" si="2"/>
        <v>13</v>
      </c>
      <c r="I15" s="60">
        <f t="shared" si="2"/>
        <v>37</v>
      </c>
      <c r="J15" s="60">
        <f t="shared" si="2"/>
        <v>38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3</v>
      </c>
      <c r="C17" s="17">
        <f>(B17/$B$40)*1000</f>
        <v>3.5642999714856002E-2</v>
      </c>
      <c r="D17" s="34"/>
      <c r="E17" s="34">
        <v>2</v>
      </c>
      <c r="F17" s="34"/>
      <c r="G17" s="34"/>
      <c r="H17" s="34">
        <v>1</v>
      </c>
      <c r="I17" s="34">
        <v>2</v>
      </c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33</v>
      </c>
      <c r="C18" s="17">
        <f>(B18/$B$40)*1000</f>
        <v>0.39207299686341601</v>
      </c>
      <c r="D18" s="34">
        <v>2</v>
      </c>
      <c r="E18" s="34">
        <v>2</v>
      </c>
      <c r="F18" s="34">
        <v>11</v>
      </c>
      <c r="G18" s="34">
        <v>13</v>
      </c>
      <c r="H18" s="34">
        <v>7</v>
      </c>
      <c r="I18" s="34">
        <v>10</v>
      </c>
      <c r="J18" s="34">
        <v>23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39</v>
      </c>
      <c r="C19" s="17">
        <f>(B19/$B$40)*1000</f>
        <v>0.46335899629312804</v>
      </c>
      <c r="D19" s="34">
        <v>13</v>
      </c>
      <c r="E19" s="34">
        <v>1</v>
      </c>
      <c r="F19" s="34">
        <v>13</v>
      </c>
      <c r="G19" s="34">
        <v>15</v>
      </c>
      <c r="H19" s="34">
        <v>10</v>
      </c>
      <c r="I19" s="34">
        <v>17</v>
      </c>
      <c r="J19" s="34">
        <v>21</v>
      </c>
      <c r="K19" s="34"/>
      <c r="L19" s="34">
        <v>1</v>
      </c>
      <c r="M19" s="34"/>
      <c r="N19" s="40"/>
    </row>
    <row r="20" spans="1:14" s="2" customFormat="1" x14ac:dyDescent="0.2">
      <c r="A20" s="21" t="s">
        <v>25</v>
      </c>
      <c r="B20" s="16">
        <f t="shared" si="3"/>
        <v>17</v>
      </c>
      <c r="C20" s="17">
        <f>(B20/$B$40)*1000</f>
        <v>0.20197699838418401</v>
      </c>
      <c r="D20" s="34">
        <v>1</v>
      </c>
      <c r="E20" s="34"/>
      <c r="F20" s="34">
        <v>1</v>
      </c>
      <c r="G20" s="34">
        <v>12</v>
      </c>
      <c r="H20" s="34">
        <v>4</v>
      </c>
      <c r="I20" s="34"/>
      <c r="J20" s="34">
        <v>17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92</v>
      </c>
      <c r="C21" s="61">
        <f>(B21/$B$40)*1000</f>
        <v>1.0930519912555843</v>
      </c>
      <c r="D21" s="60">
        <f>SUM(D17:D20)</f>
        <v>16</v>
      </c>
      <c r="E21" s="60">
        <f t="shared" ref="E21:N21" si="4">SUM(E17:E20)</f>
        <v>5</v>
      </c>
      <c r="F21" s="60">
        <f t="shared" si="4"/>
        <v>25</v>
      </c>
      <c r="G21" s="60">
        <f t="shared" si="4"/>
        <v>40</v>
      </c>
      <c r="H21" s="60">
        <f t="shared" si="4"/>
        <v>22</v>
      </c>
      <c r="I21" s="60">
        <f t="shared" si="4"/>
        <v>29</v>
      </c>
      <c r="J21" s="60">
        <f t="shared" si="4"/>
        <v>62</v>
      </c>
      <c r="K21" s="60">
        <f t="shared" si="4"/>
        <v>0</v>
      </c>
      <c r="L21" s="60">
        <f t="shared" si="4"/>
        <v>1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91</v>
      </c>
      <c r="C23" s="17">
        <f t="shared" ref="C23:C39" si="5">(B23/$B$40)*1000</f>
        <v>1.081170991350632</v>
      </c>
      <c r="D23" s="33">
        <v>17</v>
      </c>
      <c r="E23" s="33">
        <v>8</v>
      </c>
      <c r="F23" s="33">
        <v>21</v>
      </c>
      <c r="G23" s="33">
        <v>44</v>
      </c>
      <c r="H23" s="33">
        <v>18</v>
      </c>
      <c r="I23" s="33">
        <v>44</v>
      </c>
      <c r="J23" s="33">
        <v>45</v>
      </c>
      <c r="K23" s="33"/>
      <c r="L23" s="33">
        <v>2</v>
      </c>
      <c r="M23" s="33"/>
      <c r="N23" s="39">
        <v>1</v>
      </c>
    </row>
    <row r="24" spans="1:14" s="2" customFormat="1" x14ac:dyDescent="0.2">
      <c r="A24" s="21" t="s">
        <v>29</v>
      </c>
      <c r="B24" s="16">
        <f t="shared" ref="B24:B39" si="6">SUM(E24:H24)</f>
        <v>20</v>
      </c>
      <c r="C24" s="17">
        <f t="shared" si="5"/>
        <v>0.23761999809904003</v>
      </c>
      <c r="D24" s="34">
        <v>5</v>
      </c>
      <c r="E24" s="45">
        <v>1</v>
      </c>
      <c r="F24" s="45">
        <v>4</v>
      </c>
      <c r="G24" s="34">
        <v>7</v>
      </c>
      <c r="H24" s="34">
        <v>8</v>
      </c>
      <c r="I24" s="34">
        <v>6</v>
      </c>
      <c r="J24" s="34">
        <v>14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3</v>
      </c>
      <c r="C25" s="17">
        <f t="shared" si="5"/>
        <v>3.5642999714856002E-2</v>
      </c>
      <c r="D25" s="34">
        <v>1</v>
      </c>
      <c r="E25" s="45"/>
      <c r="F25" s="45"/>
      <c r="G25" s="34"/>
      <c r="H25" s="34">
        <v>3</v>
      </c>
      <c r="I25" s="34">
        <v>2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1</v>
      </c>
      <c r="C29" s="17">
        <f t="shared" si="5"/>
        <v>1.1880999904952E-2</v>
      </c>
      <c r="D29" s="34"/>
      <c r="E29" s="45"/>
      <c r="F29" s="45"/>
      <c r="G29" s="34">
        <v>1</v>
      </c>
      <c r="H29" s="34"/>
      <c r="I29" s="34">
        <v>1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5</v>
      </c>
      <c r="C31" s="17">
        <f t="shared" si="5"/>
        <v>5.9404999524760006E-2</v>
      </c>
      <c r="D31" s="34">
        <v>2</v>
      </c>
      <c r="E31" s="45"/>
      <c r="F31" s="45"/>
      <c r="G31" s="34">
        <v>3</v>
      </c>
      <c r="H31" s="34">
        <v>2</v>
      </c>
      <c r="I31" s="34">
        <v>4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18</v>
      </c>
      <c r="C32" s="17">
        <f t="shared" si="5"/>
        <v>0.21385799828913601</v>
      </c>
      <c r="D32" s="34">
        <v>2</v>
      </c>
      <c r="E32" s="45"/>
      <c r="F32" s="45">
        <v>3</v>
      </c>
      <c r="G32" s="34">
        <v>7</v>
      </c>
      <c r="H32" s="34">
        <v>8</v>
      </c>
      <c r="I32" s="34">
        <v>7</v>
      </c>
      <c r="J32" s="34">
        <v>10</v>
      </c>
      <c r="K32" s="34"/>
      <c r="L32" s="34">
        <v>1</v>
      </c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124</v>
      </c>
      <c r="C34" s="17">
        <f t="shared" si="5"/>
        <v>1.473243988214048</v>
      </c>
      <c r="D34" s="34">
        <v>49</v>
      </c>
      <c r="E34" s="45">
        <v>9</v>
      </c>
      <c r="F34" s="45">
        <v>38</v>
      </c>
      <c r="G34" s="34">
        <v>52</v>
      </c>
      <c r="H34" s="34">
        <v>25</v>
      </c>
      <c r="I34" s="34">
        <v>54</v>
      </c>
      <c r="J34" s="34">
        <v>67</v>
      </c>
      <c r="K34" s="34"/>
      <c r="L34" s="34"/>
      <c r="M34" s="34">
        <v>3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2</v>
      </c>
      <c r="C36" s="17">
        <f t="shared" si="5"/>
        <v>2.3761999809904E-2</v>
      </c>
      <c r="D36" s="34">
        <v>1</v>
      </c>
      <c r="E36" s="45"/>
      <c r="F36" s="45"/>
      <c r="G36" s="34">
        <v>2</v>
      </c>
      <c r="H36" s="34"/>
      <c r="I36" s="34"/>
      <c r="J36" s="34">
        <v>2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38</v>
      </c>
      <c r="C37" s="17">
        <f t="shared" si="5"/>
        <v>0.45147799638817604</v>
      </c>
      <c r="D37" s="34">
        <v>3</v>
      </c>
      <c r="E37" s="45">
        <v>1</v>
      </c>
      <c r="F37" s="45">
        <v>13</v>
      </c>
      <c r="G37" s="34">
        <v>17</v>
      </c>
      <c r="H37" s="34">
        <v>7</v>
      </c>
      <c r="I37" s="34">
        <v>5</v>
      </c>
      <c r="J37" s="34">
        <v>33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48</v>
      </c>
      <c r="C38" s="17">
        <f t="shared" si="5"/>
        <v>0.57028799543769604</v>
      </c>
      <c r="D38" s="34">
        <v>4</v>
      </c>
      <c r="E38" s="45">
        <v>25</v>
      </c>
      <c r="F38" s="45">
        <v>14</v>
      </c>
      <c r="G38" s="34">
        <v>6</v>
      </c>
      <c r="H38" s="34">
        <v>3</v>
      </c>
      <c r="I38" s="34">
        <v>32</v>
      </c>
      <c r="J38" s="34">
        <v>8</v>
      </c>
      <c r="K38" s="34"/>
      <c r="L38" s="34"/>
      <c r="M38" s="34">
        <v>8</v>
      </c>
      <c r="N38" s="40">
        <v>1</v>
      </c>
    </row>
    <row r="39" spans="1:14" s="2" customFormat="1" x14ac:dyDescent="0.2">
      <c r="A39" s="21" t="s">
        <v>43</v>
      </c>
      <c r="B39" s="16">
        <f t="shared" si="6"/>
        <v>19</v>
      </c>
      <c r="C39" s="17">
        <f t="shared" si="5"/>
        <v>0.22573899819408802</v>
      </c>
      <c r="D39" s="34">
        <v>2</v>
      </c>
      <c r="E39" s="45">
        <v>1</v>
      </c>
      <c r="F39" s="45">
        <v>3</v>
      </c>
      <c r="G39" s="34">
        <v>10</v>
      </c>
      <c r="H39" s="34">
        <v>5</v>
      </c>
      <c r="I39" s="34">
        <v>3</v>
      </c>
      <c r="J39" s="34">
        <v>16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84168</v>
      </c>
      <c r="C40" s="24"/>
      <c r="D40" s="23">
        <v>41111</v>
      </c>
      <c r="E40" s="23">
        <v>30332</v>
      </c>
      <c r="F40" s="23">
        <v>20973</v>
      </c>
      <c r="G40" s="23">
        <v>21768</v>
      </c>
      <c r="H40" s="23">
        <v>11095</v>
      </c>
      <c r="I40" s="23">
        <v>63975</v>
      </c>
      <c r="J40" s="23">
        <v>14848</v>
      </c>
      <c r="K40" s="23">
        <v>416</v>
      </c>
      <c r="L40" s="23">
        <v>4929</v>
      </c>
      <c r="M40" s="23"/>
      <c r="N40" s="25">
        <v>3618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05" priority="6" stopIfTrue="1" operator="equal">
      <formula>0</formula>
    </cfRule>
  </conditionalFormatting>
  <conditionalFormatting sqref="I23:I39">
    <cfRule type="cellIs" dxfId="204" priority="5" stopIfTrue="1" operator="equal">
      <formula>0</formula>
    </cfRule>
  </conditionalFormatting>
  <conditionalFormatting sqref="D17:D20 F17:F20 I17:I20 K17:K20 M17:M20">
    <cfRule type="cellIs" dxfId="203" priority="4" stopIfTrue="1" operator="equal">
      <formula>0</formula>
    </cfRule>
  </conditionalFormatting>
  <conditionalFormatting sqref="E17:E20 G17:H20 J17:J20 L17:L20">
    <cfRule type="cellIs" dxfId="202" priority="3" stopIfTrue="1" operator="equal">
      <formula>0</formula>
    </cfRule>
  </conditionalFormatting>
  <conditionalFormatting sqref="E23:F23">
    <cfRule type="cellIs" dxfId="201" priority="2" stopIfTrue="1" operator="equal">
      <formula>0</formula>
    </cfRule>
  </conditionalFormatting>
  <conditionalFormatting sqref="N17:N20">
    <cfRule type="cellIs" dxfId="20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30</v>
      </c>
      <c r="C8" s="61">
        <f>(B8/$B$40)*1000</f>
        <v>14.144271570014144</v>
      </c>
      <c r="D8" s="60">
        <f t="shared" ref="D8:N8" si="0">(SUM(D23:D39))+D15+D21</f>
        <v>7</v>
      </c>
      <c r="E8" s="60">
        <f t="shared" si="0"/>
        <v>8</v>
      </c>
      <c r="F8" s="60">
        <f t="shared" si="0"/>
        <v>11</v>
      </c>
      <c r="G8" s="60">
        <f t="shared" si="0"/>
        <v>7</v>
      </c>
      <c r="H8" s="60">
        <f t="shared" si="0"/>
        <v>4</v>
      </c>
      <c r="I8" s="60">
        <f t="shared" si="0"/>
        <v>26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0.47147571900047147</v>
      </c>
      <c r="D11" s="33"/>
      <c r="E11" s="33">
        <v>1</v>
      </c>
      <c r="F11" s="33"/>
      <c r="G11" s="33"/>
      <c r="H11" s="33"/>
      <c r="I11" s="33"/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0.47147571900047147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0.94295143800094294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0</v>
      </c>
      <c r="H15" s="60">
        <f t="shared" si="2"/>
        <v>1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3</v>
      </c>
      <c r="C17" s="17">
        <f>(B17/$B$40)*1000</f>
        <v>1.4144271570014144</v>
      </c>
      <c r="D17" s="34"/>
      <c r="E17" s="34"/>
      <c r="F17" s="34">
        <v>1</v>
      </c>
      <c r="G17" s="34">
        <v>2</v>
      </c>
      <c r="H17" s="34"/>
      <c r="I17" s="34">
        <v>1</v>
      </c>
      <c r="J17" s="34"/>
      <c r="K17" s="34"/>
      <c r="L17" s="34"/>
      <c r="M17" s="34">
        <v>2</v>
      </c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2.8288543140028288</v>
      </c>
      <c r="D18" s="34">
        <v>2</v>
      </c>
      <c r="E18" s="34">
        <v>2</v>
      </c>
      <c r="F18" s="34">
        <v>4</v>
      </c>
      <c r="G18" s="34"/>
      <c r="H18" s="34"/>
      <c r="I18" s="34">
        <v>6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0.94295143800094294</v>
      </c>
      <c r="D20" s="34"/>
      <c r="E20" s="34"/>
      <c r="F20" s="34">
        <v>1</v>
      </c>
      <c r="G20" s="34">
        <v>1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11</v>
      </c>
      <c r="C21" s="61">
        <f>(B21/$B$40)*1000</f>
        <v>5.1862329090051862</v>
      </c>
      <c r="D21" s="60">
        <f>SUM(D17:D20)</f>
        <v>2</v>
      </c>
      <c r="E21" s="60">
        <f t="shared" ref="E21:N21" si="4">SUM(E17:E20)</f>
        <v>2</v>
      </c>
      <c r="F21" s="60">
        <f t="shared" si="4"/>
        <v>6</v>
      </c>
      <c r="G21" s="60">
        <f t="shared" si="4"/>
        <v>3</v>
      </c>
      <c r="H21" s="60">
        <f t="shared" si="4"/>
        <v>0</v>
      </c>
      <c r="I21" s="60">
        <f t="shared" si="4"/>
        <v>9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2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0.47147571900047147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0.47147571900047147</v>
      </c>
      <c r="D26" s="34"/>
      <c r="E26" s="45"/>
      <c r="F26" s="45"/>
      <c r="G26" s="34"/>
      <c r="H26" s="34">
        <v>1</v>
      </c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2</v>
      </c>
      <c r="C28" s="17">
        <f t="shared" si="5"/>
        <v>0.94295143800094294</v>
      </c>
      <c r="D28" s="34"/>
      <c r="E28" s="45">
        <v>1</v>
      </c>
      <c r="F28" s="45">
        <v>1</v>
      </c>
      <c r="G28" s="34"/>
      <c r="H28" s="34"/>
      <c r="I28" s="34">
        <v>2</v>
      </c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0.47147571900047147</v>
      </c>
      <c r="D32" s="34"/>
      <c r="E32" s="45"/>
      <c r="F32" s="45"/>
      <c r="G32" s="34"/>
      <c r="H32" s="34">
        <v>1</v>
      </c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2.3573785950023574</v>
      </c>
      <c r="D34" s="34">
        <v>3</v>
      </c>
      <c r="E34" s="45">
        <v>2</v>
      </c>
      <c r="F34" s="45">
        <v>1</v>
      </c>
      <c r="G34" s="34">
        <v>2</v>
      </c>
      <c r="H34" s="34"/>
      <c r="I34" s="34">
        <v>4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7</v>
      </c>
      <c r="C38" s="17">
        <f t="shared" si="5"/>
        <v>3.3003300330033003</v>
      </c>
      <c r="D38" s="34">
        <v>2</v>
      </c>
      <c r="E38" s="45">
        <v>2</v>
      </c>
      <c r="F38" s="45">
        <v>3</v>
      </c>
      <c r="G38" s="34">
        <v>1</v>
      </c>
      <c r="H38" s="34">
        <v>1</v>
      </c>
      <c r="I38" s="34">
        <v>7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2121</v>
      </c>
      <c r="C40" s="24"/>
      <c r="D40" s="23">
        <v>1092</v>
      </c>
      <c r="E40" s="23">
        <v>723</v>
      </c>
      <c r="F40" s="23">
        <v>513</v>
      </c>
      <c r="G40" s="23">
        <v>566</v>
      </c>
      <c r="H40" s="23">
        <v>319</v>
      </c>
      <c r="I40" s="23">
        <v>1964</v>
      </c>
      <c r="J40" s="23">
        <v>51</v>
      </c>
      <c r="K40" s="23">
        <v>87</v>
      </c>
      <c r="L40" s="23">
        <v>19</v>
      </c>
      <c r="M40" s="23"/>
      <c r="N40" s="25">
        <v>171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99" priority="6" stopIfTrue="1" operator="equal">
      <formula>0</formula>
    </cfRule>
  </conditionalFormatting>
  <conditionalFormatting sqref="I23:I39">
    <cfRule type="cellIs" dxfId="198" priority="5" stopIfTrue="1" operator="equal">
      <formula>0</formula>
    </cfRule>
  </conditionalFormatting>
  <conditionalFormatting sqref="D17:D20 F17:F20 I17:I20 K17:K20 M17:M20">
    <cfRule type="cellIs" dxfId="197" priority="4" stopIfTrue="1" operator="equal">
      <formula>0</formula>
    </cfRule>
  </conditionalFormatting>
  <conditionalFormatting sqref="E17:E20 G17:H20 J17:J20 L17:L20">
    <cfRule type="cellIs" dxfId="196" priority="3" stopIfTrue="1" operator="equal">
      <formula>0</formula>
    </cfRule>
  </conditionalFormatting>
  <conditionalFormatting sqref="E23:F23">
    <cfRule type="cellIs" dxfId="195" priority="2" stopIfTrue="1" operator="equal">
      <formula>0</formula>
    </cfRule>
  </conditionalFormatting>
  <conditionalFormatting sqref="N17:N20">
    <cfRule type="cellIs" dxfId="19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49</v>
      </c>
      <c r="C8" s="61">
        <f>(B8/$B$40)*1000</f>
        <v>9.080800593031876</v>
      </c>
      <c r="D8" s="60">
        <f t="shared" ref="D8:N8" si="0">(SUM(D23:D39))+D15+D21</f>
        <v>18</v>
      </c>
      <c r="E8" s="60">
        <f t="shared" si="0"/>
        <v>2</v>
      </c>
      <c r="F8" s="60">
        <f t="shared" si="0"/>
        <v>18</v>
      </c>
      <c r="G8" s="60">
        <f t="shared" si="0"/>
        <v>15</v>
      </c>
      <c r="H8" s="60">
        <f t="shared" si="0"/>
        <v>14</v>
      </c>
      <c r="I8" s="60">
        <f t="shared" si="0"/>
        <v>41</v>
      </c>
      <c r="J8" s="60">
        <f t="shared" si="0"/>
        <v>3</v>
      </c>
      <c r="K8" s="60">
        <f t="shared" si="0"/>
        <v>3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0.55596738324684947</v>
      </c>
      <c r="D13" s="34"/>
      <c r="E13" s="34"/>
      <c r="F13" s="34">
        <v>1</v>
      </c>
      <c r="G13" s="34">
        <v>1</v>
      </c>
      <c r="H13" s="34">
        <v>1</v>
      </c>
      <c r="I13" s="34">
        <v>2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0.55596738324684947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1</v>
      </c>
      <c r="H15" s="60">
        <f t="shared" si="2"/>
        <v>1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0.18532246108228317</v>
      </c>
      <c r="D18" s="34">
        <v>1</v>
      </c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1.2972572275759822</v>
      </c>
      <c r="D19" s="34">
        <v>5</v>
      </c>
      <c r="E19" s="34"/>
      <c r="F19" s="34">
        <v>4</v>
      </c>
      <c r="G19" s="34">
        <v>1</v>
      </c>
      <c r="H19" s="34">
        <v>2</v>
      </c>
      <c r="I19" s="34">
        <v>6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0.37064492216456635</v>
      </c>
      <c r="D20" s="34"/>
      <c r="E20" s="34"/>
      <c r="F20" s="34">
        <v>1</v>
      </c>
      <c r="G20" s="34">
        <v>1</v>
      </c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10</v>
      </c>
      <c r="C21" s="61">
        <f>(B21/$B$40)*1000</f>
        <v>1.8532246108228316</v>
      </c>
      <c r="D21" s="60">
        <f>SUM(D17:D20)</f>
        <v>6</v>
      </c>
      <c r="E21" s="60">
        <f t="shared" ref="E21:N21" si="4">SUM(E17:E20)</f>
        <v>0</v>
      </c>
      <c r="F21" s="60">
        <f t="shared" si="4"/>
        <v>6</v>
      </c>
      <c r="G21" s="60">
        <f t="shared" si="4"/>
        <v>2</v>
      </c>
      <c r="H21" s="60">
        <f t="shared" si="4"/>
        <v>2</v>
      </c>
      <c r="I21" s="60">
        <f t="shared" si="4"/>
        <v>9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</v>
      </c>
      <c r="C23" s="17">
        <f t="shared" ref="C23:C39" si="5">(B23/$B$40)*1000</f>
        <v>2.0385470719051151</v>
      </c>
      <c r="D23" s="33">
        <v>3</v>
      </c>
      <c r="E23" s="33">
        <v>1</v>
      </c>
      <c r="F23" s="33">
        <v>4</v>
      </c>
      <c r="G23" s="33">
        <v>3</v>
      </c>
      <c r="H23" s="33">
        <v>3</v>
      </c>
      <c r="I23" s="33">
        <v>9</v>
      </c>
      <c r="J23" s="33">
        <v>1</v>
      </c>
      <c r="K23" s="33">
        <v>1</v>
      </c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0.18532246108228317</v>
      </c>
      <c r="D24" s="34"/>
      <c r="E24" s="45"/>
      <c r="F24" s="45">
        <v>1</v>
      </c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0.37064492216456635</v>
      </c>
      <c r="D25" s="34">
        <v>2</v>
      </c>
      <c r="E25" s="45"/>
      <c r="F25" s="45"/>
      <c r="G25" s="34">
        <v>1</v>
      </c>
      <c r="H25" s="34">
        <v>1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0.55596738324684947</v>
      </c>
      <c r="D31" s="34"/>
      <c r="E31" s="45"/>
      <c r="F31" s="45">
        <v>1</v>
      </c>
      <c r="G31" s="34">
        <v>2</v>
      </c>
      <c r="H31" s="34"/>
      <c r="I31" s="34">
        <v>2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6</v>
      </c>
      <c r="C32" s="17">
        <f t="shared" si="5"/>
        <v>1.1119347664936989</v>
      </c>
      <c r="D32" s="34"/>
      <c r="E32" s="45"/>
      <c r="F32" s="45"/>
      <c r="G32" s="34">
        <v>2</v>
      </c>
      <c r="H32" s="34">
        <v>4</v>
      </c>
      <c r="I32" s="34">
        <v>6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12</v>
      </c>
      <c r="C34" s="17">
        <f t="shared" si="5"/>
        <v>2.2238695329873979</v>
      </c>
      <c r="D34" s="34">
        <v>7</v>
      </c>
      <c r="E34" s="45">
        <v>1</v>
      </c>
      <c r="F34" s="45">
        <v>5</v>
      </c>
      <c r="G34" s="34">
        <v>4</v>
      </c>
      <c r="H34" s="34">
        <v>2</v>
      </c>
      <c r="I34" s="34">
        <v>9</v>
      </c>
      <c r="J34" s="34">
        <v>1</v>
      </c>
      <c r="K34" s="34">
        <v>2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0.18532246108228317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5396</v>
      </c>
      <c r="C40" s="24"/>
      <c r="D40" s="23">
        <v>2658</v>
      </c>
      <c r="E40" s="23">
        <v>2064</v>
      </c>
      <c r="F40" s="23">
        <v>1390</v>
      </c>
      <c r="G40" s="23">
        <v>1284</v>
      </c>
      <c r="H40" s="23">
        <v>658</v>
      </c>
      <c r="I40" s="23">
        <v>5061</v>
      </c>
      <c r="J40" s="23">
        <v>118</v>
      </c>
      <c r="K40" s="23">
        <v>172</v>
      </c>
      <c r="L40" s="23">
        <v>45</v>
      </c>
      <c r="M40" s="23"/>
      <c r="N40" s="25">
        <v>143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93" priority="6" stopIfTrue="1" operator="equal">
      <formula>0</formula>
    </cfRule>
  </conditionalFormatting>
  <conditionalFormatting sqref="I23:I39">
    <cfRule type="cellIs" dxfId="192" priority="5" stopIfTrue="1" operator="equal">
      <formula>0</formula>
    </cfRule>
  </conditionalFormatting>
  <conditionalFormatting sqref="D17:D20 F17:F20 I17:I20 K17:K20 M17:M20">
    <cfRule type="cellIs" dxfId="191" priority="4" stopIfTrue="1" operator="equal">
      <formula>0</formula>
    </cfRule>
  </conditionalFormatting>
  <conditionalFormatting sqref="E17:E20 G17:H20 J17:J20 L17:L20">
    <cfRule type="cellIs" dxfId="190" priority="3" stopIfTrue="1" operator="equal">
      <formula>0</formula>
    </cfRule>
  </conditionalFormatting>
  <conditionalFormatting sqref="E23:F23">
    <cfRule type="cellIs" dxfId="189" priority="2" stopIfTrue="1" operator="equal">
      <formula>0</formula>
    </cfRule>
  </conditionalFormatting>
  <conditionalFormatting sqref="N17:N20">
    <cfRule type="cellIs" dxfId="18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topLeftCell="A3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28</v>
      </c>
      <c r="C8" s="61">
        <f>(B8/$B$40)*1000</f>
        <v>9.9185263903648604</v>
      </c>
      <c r="D8" s="60">
        <f t="shared" ref="D8:N8" si="0">(SUM(D23:D39))+D15+D21</f>
        <v>5</v>
      </c>
      <c r="E8" s="60">
        <f t="shared" si="0"/>
        <v>1</v>
      </c>
      <c r="F8" s="60">
        <f t="shared" si="0"/>
        <v>6</v>
      </c>
      <c r="G8" s="60">
        <f t="shared" si="0"/>
        <v>9</v>
      </c>
      <c r="H8" s="60">
        <f t="shared" si="0"/>
        <v>12</v>
      </c>
      <c r="I8" s="60">
        <f t="shared" si="0"/>
        <v>24</v>
      </c>
      <c r="J8" s="60">
        <f t="shared" si="0"/>
        <v>4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0.70846617074034712</v>
      </c>
      <c r="D11" s="33"/>
      <c r="E11" s="33">
        <v>1</v>
      </c>
      <c r="F11" s="33"/>
      <c r="G11" s="33">
        <v>1</v>
      </c>
      <c r="H11" s="33"/>
      <c r="I11" s="33">
        <v>2</v>
      </c>
      <c r="J11" s="44"/>
      <c r="K11" s="44"/>
      <c r="L11" s="44"/>
      <c r="M11" s="44"/>
      <c r="N11" s="42">
        <v>1</v>
      </c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0.70846617074034712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</v>
      </c>
      <c r="C18" s="17">
        <f>(B18/$B$40)*1000</f>
        <v>1.0626992561105206</v>
      </c>
      <c r="D18" s="34"/>
      <c r="E18" s="34"/>
      <c r="F18" s="34"/>
      <c r="G18" s="34">
        <v>2</v>
      </c>
      <c r="H18" s="34">
        <v>1</v>
      </c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3</v>
      </c>
      <c r="C19" s="17">
        <f>(B19/$B$40)*1000</f>
        <v>1.0626992561105206</v>
      </c>
      <c r="D19" s="34">
        <v>1</v>
      </c>
      <c r="E19" s="34"/>
      <c r="F19" s="34">
        <v>1</v>
      </c>
      <c r="G19" s="34">
        <v>1</v>
      </c>
      <c r="H19" s="34">
        <v>1</v>
      </c>
      <c r="I19" s="34">
        <v>2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0.35423308537017356</v>
      </c>
      <c r="D20" s="34"/>
      <c r="E20" s="34"/>
      <c r="F20" s="34"/>
      <c r="G20" s="34"/>
      <c r="H20" s="34">
        <v>1</v>
      </c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2.4796315975912151</v>
      </c>
      <c r="D21" s="60">
        <f>SUM(D17:D20)</f>
        <v>1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3</v>
      </c>
      <c r="H21" s="60">
        <f t="shared" si="4"/>
        <v>3</v>
      </c>
      <c r="I21" s="60">
        <f t="shared" si="4"/>
        <v>6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1.0626992561105206</v>
      </c>
      <c r="D23" s="33"/>
      <c r="E23" s="33"/>
      <c r="F23" s="33"/>
      <c r="G23" s="33">
        <v>1</v>
      </c>
      <c r="H23" s="33">
        <v>2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3</v>
      </c>
      <c r="C24" s="17">
        <f t="shared" si="5"/>
        <v>1.0626992561105206</v>
      </c>
      <c r="D24" s="34"/>
      <c r="E24" s="45"/>
      <c r="F24" s="45">
        <v>3</v>
      </c>
      <c r="G24" s="34"/>
      <c r="H24" s="34"/>
      <c r="I24" s="34">
        <v>3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1</v>
      </c>
      <c r="C27" s="17">
        <f t="shared" si="5"/>
        <v>0.35423308537017356</v>
      </c>
      <c r="D27" s="34">
        <v>1</v>
      </c>
      <c r="E27" s="45"/>
      <c r="F27" s="45"/>
      <c r="G27" s="34"/>
      <c r="H27" s="34">
        <v>1</v>
      </c>
      <c r="I27" s="34">
        <v>1</v>
      </c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5</v>
      </c>
      <c r="C34" s="17">
        <f t="shared" si="5"/>
        <v>1.7711654268508679</v>
      </c>
      <c r="D34" s="34">
        <v>3</v>
      </c>
      <c r="E34" s="45"/>
      <c r="F34" s="45">
        <v>1</v>
      </c>
      <c r="G34" s="34">
        <v>2</v>
      </c>
      <c r="H34" s="34">
        <v>2</v>
      </c>
      <c r="I34" s="34">
        <v>4</v>
      </c>
      <c r="J34" s="34">
        <v>1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0.35423308537017356</v>
      </c>
      <c r="D36" s="34"/>
      <c r="E36" s="45"/>
      <c r="F36" s="45"/>
      <c r="G36" s="34"/>
      <c r="H36" s="34">
        <v>1</v>
      </c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1.0626992561105206</v>
      </c>
      <c r="D38" s="34"/>
      <c r="E38" s="45"/>
      <c r="F38" s="45"/>
      <c r="G38" s="34">
        <v>1</v>
      </c>
      <c r="H38" s="34">
        <v>2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3</v>
      </c>
      <c r="C39" s="17">
        <f t="shared" si="5"/>
        <v>1.0626992561105206</v>
      </c>
      <c r="D39" s="34"/>
      <c r="E39" s="45"/>
      <c r="F39" s="45">
        <v>1</v>
      </c>
      <c r="G39" s="34">
        <v>1</v>
      </c>
      <c r="H39" s="34">
        <v>1</v>
      </c>
      <c r="I39" s="34">
        <v>1</v>
      </c>
      <c r="J39" s="34">
        <v>2</v>
      </c>
      <c r="K39" s="34"/>
      <c r="L39" s="34"/>
      <c r="M39" s="34"/>
      <c r="N39" s="41"/>
    </row>
    <row r="40" spans="1:14" s="3" customFormat="1" x14ac:dyDescent="0.2">
      <c r="A40" s="22" t="s">
        <v>133</v>
      </c>
      <c r="B40" s="36">
        <f>SUM(E40:H40)</f>
        <v>2823</v>
      </c>
      <c r="C40" s="37"/>
      <c r="D40" s="36">
        <v>1376</v>
      </c>
      <c r="E40" s="36">
        <v>1025</v>
      </c>
      <c r="F40" s="36">
        <v>752</v>
      </c>
      <c r="G40" s="36">
        <v>696</v>
      </c>
      <c r="H40" s="36">
        <v>350</v>
      </c>
      <c r="I40" s="36">
        <v>2641</v>
      </c>
      <c r="J40" s="36">
        <v>95</v>
      </c>
      <c r="K40" s="36">
        <v>39</v>
      </c>
      <c r="L40" s="36">
        <v>48</v>
      </c>
      <c r="M40" s="36"/>
      <c r="N40" s="38">
        <v>269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87" priority="6" stopIfTrue="1" operator="equal">
      <formula>0</formula>
    </cfRule>
  </conditionalFormatting>
  <conditionalFormatting sqref="I23:I39">
    <cfRule type="cellIs" dxfId="186" priority="5" stopIfTrue="1" operator="equal">
      <formula>0</formula>
    </cfRule>
  </conditionalFormatting>
  <conditionalFormatting sqref="D17:D20 F17:F20 I17:I20 K17:K20 M17:M20">
    <cfRule type="cellIs" dxfId="185" priority="4" stopIfTrue="1" operator="equal">
      <formula>0</formula>
    </cfRule>
  </conditionalFormatting>
  <conditionalFormatting sqref="E17:E20 G17:H20 J17:J20 L17:L20">
    <cfRule type="cellIs" dxfId="184" priority="3" stopIfTrue="1" operator="equal">
      <formula>0</formula>
    </cfRule>
  </conditionalFormatting>
  <conditionalFormatting sqref="E23:F23">
    <cfRule type="cellIs" dxfId="183" priority="2" stopIfTrue="1" operator="equal">
      <formula>0</formula>
    </cfRule>
  </conditionalFormatting>
  <conditionalFormatting sqref="N17:N20">
    <cfRule type="cellIs" dxfId="182" priority="1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</v>
      </c>
      <c r="C8" s="61">
        <f>(B8/$B$40)*1000</f>
        <v>0.79575596816976124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0</v>
      </c>
      <c r="G8" s="60">
        <f t="shared" si="0"/>
        <v>2</v>
      </c>
      <c r="H8" s="60">
        <f t="shared" si="0"/>
        <v>1</v>
      </c>
      <c r="I8" s="60">
        <f t="shared" si="0"/>
        <v>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0.2652519893899204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0.2652519893899204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0.2652519893899204</v>
      </c>
      <c r="D25" s="34">
        <v>1</v>
      </c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</v>
      </c>
      <c r="C34" s="17">
        <f t="shared" si="5"/>
        <v>0.2652519893899204</v>
      </c>
      <c r="D34" s="34"/>
      <c r="E34" s="45"/>
      <c r="F34" s="45"/>
      <c r="G34" s="34"/>
      <c r="H34" s="34">
        <v>1</v>
      </c>
      <c r="I34" s="34">
        <v>1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3770</v>
      </c>
      <c r="C40" s="24"/>
      <c r="D40" s="23">
        <v>1886</v>
      </c>
      <c r="E40" s="23">
        <v>1362</v>
      </c>
      <c r="F40" s="23">
        <v>995</v>
      </c>
      <c r="G40" s="23">
        <v>898</v>
      </c>
      <c r="H40" s="23">
        <v>515</v>
      </c>
      <c r="I40" s="23">
        <v>3549</v>
      </c>
      <c r="J40" s="23">
        <v>140</v>
      </c>
      <c r="K40" s="23">
        <v>55</v>
      </c>
      <c r="L40" s="23">
        <v>26</v>
      </c>
      <c r="M40" s="23"/>
      <c r="N40" s="25">
        <v>140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81" priority="6" stopIfTrue="1" operator="equal">
      <formula>0</formula>
    </cfRule>
  </conditionalFormatting>
  <conditionalFormatting sqref="I23:I39">
    <cfRule type="cellIs" dxfId="180" priority="5" stopIfTrue="1" operator="equal">
      <formula>0</formula>
    </cfRule>
  </conditionalFormatting>
  <conditionalFormatting sqref="D17:D20 F17:F20 I17:I20 K17:K20 M17:M20">
    <cfRule type="cellIs" dxfId="179" priority="4" stopIfTrue="1" operator="equal">
      <formula>0</formula>
    </cfRule>
  </conditionalFormatting>
  <conditionalFormatting sqref="E17:E20 G17:H20 J17:J20 L17:L20">
    <cfRule type="cellIs" dxfId="178" priority="3" stopIfTrue="1" operator="equal">
      <formula>0</formula>
    </cfRule>
  </conditionalFormatting>
  <conditionalFormatting sqref="E23:F23">
    <cfRule type="cellIs" dxfId="177" priority="2" stopIfTrue="1" operator="equal">
      <formula>0</formula>
    </cfRule>
  </conditionalFormatting>
  <conditionalFormatting sqref="N17:N20">
    <cfRule type="cellIs" dxfId="17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22</v>
      </c>
      <c r="C8" s="61">
        <f>(B8/$B$40)*1000</f>
        <v>11.011011011011011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3</v>
      </c>
      <c r="G8" s="60">
        <f t="shared" si="0"/>
        <v>13</v>
      </c>
      <c r="H8" s="60">
        <f t="shared" si="0"/>
        <v>6</v>
      </c>
      <c r="I8" s="60">
        <f t="shared" si="0"/>
        <v>13</v>
      </c>
      <c r="J8" s="60">
        <f t="shared" si="0"/>
        <v>3</v>
      </c>
      <c r="K8" s="60">
        <f t="shared" si="0"/>
        <v>5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0.50050050050050054</v>
      </c>
      <c r="D11" s="33"/>
      <c r="E11" s="33"/>
      <c r="F11" s="33">
        <v>1</v>
      </c>
      <c r="G11" s="33"/>
      <c r="H11" s="33"/>
      <c r="I11" s="33"/>
      <c r="J11" s="44"/>
      <c r="K11" s="44">
        <v>1</v>
      </c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0.50050050050050054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1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0.50050050050050054</v>
      </c>
      <c r="D18" s="34"/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1.0010010010010011</v>
      </c>
      <c r="D19" s="34"/>
      <c r="E19" s="34"/>
      <c r="F19" s="34"/>
      <c r="G19" s="34">
        <v>1</v>
      </c>
      <c r="H19" s="34">
        <v>1</v>
      </c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0.50050050050050054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2.0020020020020022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3</v>
      </c>
      <c r="H21" s="60">
        <f t="shared" si="4"/>
        <v>1</v>
      </c>
      <c r="I21" s="60">
        <f t="shared" si="4"/>
        <v>4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5</v>
      </c>
      <c r="C23" s="17">
        <f t="shared" ref="C23:C39" si="5">(B23/$B$40)*1000</f>
        <v>2.5025025025025025</v>
      </c>
      <c r="D23" s="33"/>
      <c r="E23" s="33"/>
      <c r="F23" s="33">
        <v>1</v>
      </c>
      <c r="G23" s="33">
        <v>3</v>
      </c>
      <c r="H23" s="33">
        <v>1</v>
      </c>
      <c r="I23" s="33">
        <v>3</v>
      </c>
      <c r="J23" s="33">
        <v>1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1.5015015015015014</v>
      </c>
      <c r="D31" s="34">
        <v>1</v>
      </c>
      <c r="E31" s="45"/>
      <c r="F31" s="45">
        <v>1</v>
      </c>
      <c r="G31" s="34">
        <v>2</v>
      </c>
      <c r="H31" s="34"/>
      <c r="I31" s="34">
        <v>2</v>
      </c>
      <c r="J31" s="34"/>
      <c r="K31" s="34">
        <v>1</v>
      </c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3</v>
      </c>
      <c r="C34" s="17">
        <f t="shared" si="5"/>
        <v>1.5015015015015014</v>
      </c>
      <c r="D34" s="34">
        <v>1</v>
      </c>
      <c r="E34" s="45"/>
      <c r="F34" s="45"/>
      <c r="G34" s="34">
        <v>3</v>
      </c>
      <c r="H34" s="34"/>
      <c r="I34" s="34">
        <v>3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3</v>
      </c>
      <c r="C36" s="17">
        <f t="shared" si="5"/>
        <v>1.5015015015015014</v>
      </c>
      <c r="D36" s="34"/>
      <c r="E36" s="45"/>
      <c r="F36" s="45"/>
      <c r="G36" s="34"/>
      <c r="H36" s="34">
        <v>3</v>
      </c>
      <c r="I36" s="34"/>
      <c r="J36" s="34"/>
      <c r="K36" s="34">
        <v>3</v>
      </c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0.50050050050050054</v>
      </c>
      <c r="D38" s="34"/>
      <c r="E38" s="45"/>
      <c r="F38" s="45"/>
      <c r="G38" s="34"/>
      <c r="H38" s="34">
        <v>1</v>
      </c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1.0010010010010011</v>
      </c>
      <c r="D39" s="34"/>
      <c r="E39" s="45"/>
      <c r="F39" s="45"/>
      <c r="G39" s="34">
        <v>2</v>
      </c>
      <c r="H39" s="34"/>
      <c r="I39" s="34"/>
      <c r="J39" s="34">
        <v>2</v>
      </c>
      <c r="K39" s="34"/>
      <c r="L39" s="34"/>
      <c r="M39" s="34"/>
      <c r="N39" s="41"/>
    </row>
    <row r="40" spans="1:14" s="3" customFormat="1" ht="11.25" customHeight="1" x14ac:dyDescent="0.2">
      <c r="A40" s="22" t="s">
        <v>133</v>
      </c>
      <c r="B40" s="23">
        <f>SUM(E40:H40)</f>
        <v>1998</v>
      </c>
      <c r="C40" s="24"/>
      <c r="D40" s="23">
        <v>950</v>
      </c>
      <c r="E40" s="23">
        <v>724</v>
      </c>
      <c r="F40" s="23">
        <v>480</v>
      </c>
      <c r="G40" s="23">
        <v>513</v>
      </c>
      <c r="H40" s="23">
        <v>281</v>
      </c>
      <c r="I40" s="23">
        <v>1827</v>
      </c>
      <c r="J40" s="23">
        <v>45</v>
      </c>
      <c r="K40" s="23">
        <v>116</v>
      </c>
      <c r="L40" s="23">
        <v>10</v>
      </c>
      <c r="M40" s="23"/>
      <c r="N40" s="25">
        <v>88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75" priority="6" stopIfTrue="1" operator="equal">
      <formula>0</formula>
    </cfRule>
  </conditionalFormatting>
  <conditionalFormatting sqref="I23:I39">
    <cfRule type="cellIs" dxfId="174" priority="5" stopIfTrue="1" operator="equal">
      <formula>0</formula>
    </cfRule>
  </conditionalFormatting>
  <conditionalFormatting sqref="D17:D20 F17:F20 I17:I20 K17:K20 M17:M20">
    <cfRule type="cellIs" dxfId="173" priority="4" stopIfTrue="1" operator="equal">
      <formula>0</formula>
    </cfRule>
  </conditionalFormatting>
  <conditionalFormatting sqref="E17:E20 G17:H20 J17:J20 L17:L20">
    <cfRule type="cellIs" dxfId="172" priority="3" stopIfTrue="1" operator="equal">
      <formula>0</formula>
    </cfRule>
  </conditionalFormatting>
  <conditionalFormatting sqref="E23:F23">
    <cfRule type="cellIs" dxfId="171" priority="2" stopIfTrue="1" operator="equal">
      <formula>0</formula>
    </cfRule>
  </conditionalFormatting>
  <conditionalFormatting sqref="N17:N20">
    <cfRule type="cellIs" dxfId="17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2.77175222945288</v>
      </c>
      <c r="D8" s="60">
        <f t="shared" ref="D8:N8" si="0">(SUM(D23:D39))+D15+D21</f>
        <v>4</v>
      </c>
      <c r="E8" s="60">
        <f t="shared" si="0"/>
        <v>2</v>
      </c>
      <c r="F8" s="60">
        <f t="shared" si="0"/>
        <v>9</v>
      </c>
      <c r="G8" s="60">
        <f t="shared" si="0"/>
        <v>9</v>
      </c>
      <c r="H8" s="60">
        <f t="shared" si="0"/>
        <v>3</v>
      </c>
      <c r="I8" s="60">
        <f t="shared" si="0"/>
        <v>22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0.12051096649795132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0.12051096649795132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0.24102193299590263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1</v>
      </c>
      <c r="H15" s="60">
        <f t="shared" si="2"/>
        <v>1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0.12051096649795132</v>
      </c>
      <c r="D20" s="34"/>
      <c r="E20" s="34"/>
      <c r="F20" s="34">
        <v>1</v>
      </c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0.12051096649795132</v>
      </c>
      <c r="D21" s="60">
        <f>SUM(D17:D20)</f>
        <v>0</v>
      </c>
      <c r="E21" s="60">
        <f t="shared" ref="E21:N21" si="4">SUM(E17:E20)</f>
        <v>0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0.84357676548565919</v>
      </c>
      <c r="D23" s="33">
        <v>2</v>
      </c>
      <c r="E23" s="33"/>
      <c r="F23" s="33">
        <v>4</v>
      </c>
      <c r="G23" s="33">
        <v>3</v>
      </c>
      <c r="H23" s="33"/>
      <c r="I23" s="33">
        <v>6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0.12051096649795132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5</v>
      </c>
      <c r="C32" s="17">
        <f t="shared" si="5"/>
        <v>0.6025548324897565</v>
      </c>
      <c r="D32" s="34">
        <v>1</v>
      </c>
      <c r="E32" s="45"/>
      <c r="F32" s="45">
        <v>1</v>
      </c>
      <c r="G32" s="34">
        <v>3</v>
      </c>
      <c r="H32" s="34">
        <v>1</v>
      </c>
      <c r="I32" s="34">
        <v>5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4</v>
      </c>
      <c r="C34" s="17">
        <f t="shared" si="5"/>
        <v>0.48204386599180526</v>
      </c>
      <c r="D34" s="34">
        <v>1</v>
      </c>
      <c r="E34" s="45">
        <v>1</v>
      </c>
      <c r="F34" s="45">
        <v>1</v>
      </c>
      <c r="G34" s="34">
        <v>2</v>
      </c>
      <c r="H34" s="34"/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0.36153289949385392</v>
      </c>
      <c r="D38" s="34"/>
      <c r="E38" s="45">
        <v>1</v>
      </c>
      <c r="F38" s="45">
        <v>2</v>
      </c>
      <c r="G38" s="34"/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8298</v>
      </c>
      <c r="C40" s="24"/>
      <c r="D40" s="23">
        <v>4105</v>
      </c>
      <c r="E40" s="23">
        <v>2941</v>
      </c>
      <c r="F40" s="23">
        <v>2067</v>
      </c>
      <c r="G40" s="23">
        <v>2163</v>
      </c>
      <c r="H40" s="23">
        <v>1127</v>
      </c>
      <c r="I40" s="23">
        <v>7746</v>
      </c>
      <c r="J40" s="23">
        <v>221</v>
      </c>
      <c r="K40" s="23">
        <v>62</v>
      </c>
      <c r="L40" s="23">
        <v>269</v>
      </c>
      <c r="M40" s="23"/>
      <c r="N40" s="25">
        <v>366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69" priority="6" stopIfTrue="1" operator="equal">
      <formula>0</formula>
    </cfRule>
  </conditionalFormatting>
  <conditionalFormatting sqref="I23:I39">
    <cfRule type="cellIs" dxfId="168" priority="5" stopIfTrue="1" operator="equal">
      <formula>0</formula>
    </cfRule>
  </conditionalFormatting>
  <conditionalFormatting sqref="D17:D20 F17:F20 I17:I20 K17:K20 M17:M20">
    <cfRule type="cellIs" dxfId="167" priority="4" stopIfTrue="1" operator="equal">
      <formula>0</formula>
    </cfRule>
  </conditionalFormatting>
  <conditionalFormatting sqref="E17:E20 G17:H20 J17:J20 L17:L20">
    <cfRule type="cellIs" dxfId="166" priority="3" stopIfTrue="1" operator="equal">
      <formula>0</formula>
    </cfRule>
  </conditionalFormatting>
  <conditionalFormatting sqref="E23:F23">
    <cfRule type="cellIs" dxfId="165" priority="2" stopIfTrue="1" operator="equal">
      <formula>0</formula>
    </cfRule>
  </conditionalFormatting>
  <conditionalFormatting sqref="N17:N20">
    <cfRule type="cellIs" dxfId="1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36</v>
      </c>
      <c r="C8" s="61">
        <f>(B8/$B$40)*1000</f>
        <v>23.346303501945524</v>
      </c>
      <c r="D8" s="60">
        <f t="shared" ref="D8:N8" si="0">(SUM(D23:D39))+D15+D21</f>
        <v>14</v>
      </c>
      <c r="E8" s="60">
        <f t="shared" si="0"/>
        <v>3</v>
      </c>
      <c r="F8" s="60">
        <f t="shared" si="0"/>
        <v>18</v>
      </c>
      <c r="G8" s="60">
        <f t="shared" si="0"/>
        <v>10</v>
      </c>
      <c r="H8" s="60">
        <f t="shared" si="0"/>
        <v>5</v>
      </c>
      <c r="I8" s="60">
        <f t="shared" si="0"/>
        <v>32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0.64850843060959795</v>
      </c>
      <c r="D11" s="33"/>
      <c r="E11" s="33"/>
      <c r="F11" s="33"/>
      <c r="G11" s="33"/>
      <c r="H11" s="33">
        <v>1</v>
      </c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1.2970168612191959</v>
      </c>
      <c r="D13" s="34">
        <v>1</v>
      </c>
      <c r="E13" s="34">
        <v>1</v>
      </c>
      <c r="F13" s="34">
        <v>1</v>
      </c>
      <c r="G13" s="34"/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1.9455252918287937</v>
      </c>
      <c r="D15" s="60">
        <f t="shared" ref="D15:N15" si="2">SUM(D11:D14)</f>
        <v>1</v>
      </c>
      <c r="E15" s="60">
        <f t="shared" si="2"/>
        <v>1</v>
      </c>
      <c r="F15" s="60">
        <f t="shared" si="2"/>
        <v>1</v>
      </c>
      <c r="G15" s="60">
        <f t="shared" si="2"/>
        <v>0</v>
      </c>
      <c r="H15" s="60">
        <f t="shared" si="2"/>
        <v>1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1.2970168612191959</v>
      </c>
      <c r="D18" s="34"/>
      <c r="E18" s="34"/>
      <c r="F18" s="34">
        <v>1</v>
      </c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1.2970168612191959</v>
      </c>
      <c r="D19" s="34">
        <v>2</v>
      </c>
      <c r="E19" s="34"/>
      <c r="F19" s="34">
        <v>2</v>
      </c>
      <c r="G19" s="34"/>
      <c r="H19" s="34"/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0.64850843060959795</v>
      </c>
      <c r="D20" s="34"/>
      <c r="E20" s="34"/>
      <c r="F20" s="34">
        <v>1</v>
      </c>
      <c r="G20" s="34"/>
      <c r="H20" s="34"/>
      <c r="I20" s="34"/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3.2425421530479897</v>
      </c>
      <c r="D21" s="60">
        <f>SUM(D17:D20)</f>
        <v>2</v>
      </c>
      <c r="E21" s="60">
        <f t="shared" ref="E21:N21" si="4">SUM(E17:E20)</f>
        <v>0</v>
      </c>
      <c r="F21" s="60">
        <f t="shared" si="4"/>
        <v>4</v>
      </c>
      <c r="G21" s="60">
        <f t="shared" si="4"/>
        <v>1</v>
      </c>
      <c r="H21" s="60">
        <f t="shared" si="4"/>
        <v>0</v>
      </c>
      <c r="I21" s="60">
        <f t="shared" si="4"/>
        <v>4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8</v>
      </c>
      <c r="C23" s="17">
        <f t="shared" ref="C23:C39" si="5">(B23/$B$40)*1000</f>
        <v>5.1880674448767836</v>
      </c>
      <c r="D23" s="33">
        <v>3</v>
      </c>
      <c r="E23" s="33"/>
      <c r="F23" s="33">
        <v>3</v>
      </c>
      <c r="G23" s="33">
        <v>3</v>
      </c>
      <c r="H23" s="33">
        <v>2</v>
      </c>
      <c r="I23" s="33">
        <v>6</v>
      </c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0.64850843060959795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6</v>
      </c>
      <c r="C32" s="17">
        <f t="shared" si="5"/>
        <v>3.8910505836575875</v>
      </c>
      <c r="D32" s="34">
        <v>4</v>
      </c>
      <c r="E32" s="45"/>
      <c r="F32" s="45">
        <v>5</v>
      </c>
      <c r="G32" s="34">
        <v>1</v>
      </c>
      <c r="H32" s="34"/>
      <c r="I32" s="34">
        <v>6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12</v>
      </c>
      <c r="C34" s="17">
        <f t="shared" si="5"/>
        <v>7.782101167315175</v>
      </c>
      <c r="D34" s="34">
        <v>4</v>
      </c>
      <c r="E34" s="45">
        <v>2</v>
      </c>
      <c r="F34" s="45">
        <v>4</v>
      </c>
      <c r="G34" s="34">
        <v>5</v>
      </c>
      <c r="H34" s="34">
        <v>1</v>
      </c>
      <c r="I34" s="34">
        <v>11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0.64850843060959795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1542</v>
      </c>
      <c r="C40" s="26"/>
      <c r="D40" s="23">
        <v>757</v>
      </c>
      <c r="E40" s="23">
        <v>550</v>
      </c>
      <c r="F40" s="23">
        <v>413</v>
      </c>
      <c r="G40" s="23">
        <v>376</v>
      </c>
      <c r="H40" s="23">
        <v>203</v>
      </c>
      <c r="I40" s="23">
        <v>1474</v>
      </c>
      <c r="J40" s="23">
        <v>40</v>
      </c>
      <c r="K40" s="23">
        <v>17</v>
      </c>
      <c r="L40" s="23">
        <v>11</v>
      </c>
      <c r="M40" s="23"/>
      <c r="N40" s="25">
        <v>90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63" priority="6" stopIfTrue="1" operator="equal">
      <formula>0</formula>
    </cfRule>
  </conditionalFormatting>
  <conditionalFormatting sqref="I23:I39">
    <cfRule type="cellIs" dxfId="162" priority="5" stopIfTrue="1" operator="equal">
      <formula>0</formula>
    </cfRule>
  </conditionalFormatting>
  <conditionalFormatting sqref="D17:D20 F17:F20 I17:I20 K17:K20 M17:M20">
    <cfRule type="cellIs" dxfId="161" priority="4" stopIfTrue="1" operator="equal">
      <formula>0</formula>
    </cfRule>
  </conditionalFormatting>
  <conditionalFormatting sqref="E17:E20 G17:H20 J17:J20 L17:L20">
    <cfRule type="cellIs" dxfId="160" priority="3" stopIfTrue="1" operator="equal">
      <formula>0</formula>
    </cfRule>
  </conditionalFormatting>
  <conditionalFormatting sqref="E23:F23">
    <cfRule type="cellIs" dxfId="159" priority="2" stopIfTrue="1" operator="equal">
      <formula>0</formula>
    </cfRule>
  </conditionalFormatting>
  <conditionalFormatting sqref="N17:N20">
    <cfRule type="cellIs" dxfId="1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109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18</v>
      </c>
      <c r="C8" s="61">
        <f>(B8/$B$40)*1000</f>
        <v>1.1902400317397344</v>
      </c>
      <c r="D8" s="60">
        <f t="shared" ref="D8:N8" si="0">(SUM(D23:D39))+D15+D21</f>
        <v>5</v>
      </c>
      <c r="E8" s="60">
        <f t="shared" si="0"/>
        <v>2</v>
      </c>
      <c r="F8" s="60">
        <f t="shared" si="0"/>
        <v>3</v>
      </c>
      <c r="G8" s="60">
        <f t="shared" si="0"/>
        <v>9</v>
      </c>
      <c r="H8" s="60">
        <f t="shared" si="0"/>
        <v>4</v>
      </c>
      <c r="I8" s="60">
        <f t="shared" si="0"/>
        <v>16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0.13224889241552601</v>
      </c>
      <c r="D23" s="33">
        <v>1</v>
      </c>
      <c r="E23" s="33"/>
      <c r="F23" s="33"/>
      <c r="G23" s="33">
        <v>2</v>
      </c>
      <c r="H23" s="33"/>
      <c r="I23" s="33">
        <v>2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0.13224889241552601</v>
      </c>
      <c r="D25" s="34">
        <v>2</v>
      </c>
      <c r="E25" s="45"/>
      <c r="F25" s="45"/>
      <c r="G25" s="34"/>
      <c r="H25" s="34">
        <v>2</v>
      </c>
      <c r="I25" s="34">
        <v>1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0.13224889241552601</v>
      </c>
      <c r="D31" s="34"/>
      <c r="E31" s="45"/>
      <c r="F31" s="45"/>
      <c r="G31" s="34">
        <v>1</v>
      </c>
      <c r="H31" s="34">
        <v>1</v>
      </c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6.6124446207763005E-2</v>
      </c>
      <c r="D32" s="34"/>
      <c r="E32" s="45"/>
      <c r="F32" s="45"/>
      <c r="G32" s="34">
        <v>1</v>
      </c>
      <c r="H32" s="34"/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7</v>
      </c>
      <c r="C34" s="17">
        <f t="shared" si="5"/>
        <v>0.46287112345434106</v>
      </c>
      <c r="D34" s="34">
        <v>2</v>
      </c>
      <c r="E34" s="45"/>
      <c r="F34" s="45">
        <v>2</v>
      </c>
      <c r="G34" s="34">
        <v>4</v>
      </c>
      <c r="H34" s="34">
        <v>1</v>
      </c>
      <c r="I34" s="34">
        <v>7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0.13224889241552601</v>
      </c>
      <c r="D37" s="34"/>
      <c r="E37" s="45">
        <v>1</v>
      </c>
      <c r="F37" s="45"/>
      <c r="G37" s="34">
        <v>1</v>
      </c>
      <c r="H37" s="34"/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</v>
      </c>
      <c r="C38" s="17">
        <f t="shared" si="5"/>
        <v>0.13224889241552601</v>
      </c>
      <c r="D38" s="34"/>
      <c r="E38" s="45">
        <v>1</v>
      </c>
      <c r="F38" s="45">
        <v>1</v>
      </c>
      <c r="G38" s="34"/>
      <c r="H38" s="34"/>
      <c r="I38" s="34">
        <v>2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15123</v>
      </c>
      <c r="C40" s="24"/>
      <c r="D40" s="23">
        <v>7524</v>
      </c>
      <c r="E40" s="23">
        <v>5507</v>
      </c>
      <c r="F40" s="23">
        <v>3745</v>
      </c>
      <c r="G40" s="23">
        <v>3879</v>
      </c>
      <c r="H40" s="23">
        <v>1992</v>
      </c>
      <c r="I40" s="23">
        <v>14178</v>
      </c>
      <c r="J40" s="23">
        <v>693</v>
      </c>
      <c r="K40" s="23">
        <v>77</v>
      </c>
      <c r="L40" s="23">
        <v>175</v>
      </c>
      <c r="M40" s="23"/>
      <c r="N40" s="25">
        <v>896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57" priority="6" stopIfTrue="1" operator="equal">
      <formula>0</formula>
    </cfRule>
  </conditionalFormatting>
  <conditionalFormatting sqref="I23:I39">
    <cfRule type="cellIs" dxfId="156" priority="5" stopIfTrue="1" operator="equal">
      <formula>0</formula>
    </cfRule>
  </conditionalFormatting>
  <conditionalFormatting sqref="D17:D20 F17:F20 I17:I20 K17:K20 M17:M20">
    <cfRule type="cellIs" dxfId="155" priority="4" stopIfTrue="1" operator="equal">
      <formula>0</formula>
    </cfRule>
  </conditionalFormatting>
  <conditionalFormatting sqref="E17:E20 G17:H20 J17:J20 L17:L20">
    <cfRule type="cellIs" dxfId="154" priority="3" stopIfTrue="1" operator="equal">
      <formula>0</formula>
    </cfRule>
  </conditionalFormatting>
  <conditionalFormatting sqref="E23:F23">
    <cfRule type="cellIs" dxfId="153" priority="2" stopIfTrue="1" operator="equal">
      <formula>0</formula>
    </cfRule>
  </conditionalFormatting>
  <conditionalFormatting sqref="N17:N20">
    <cfRule type="cellIs" dxfId="1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5.42578125" customWidth="1"/>
    <col min="9" max="9" width="5.42578125" bestFit="1" customWidth="1"/>
    <col min="10" max="10" width="5.1406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</v>
      </c>
      <c r="C8" s="61">
        <f>(B8/$B$40)*1000</f>
        <v>3.9525691699604741</v>
      </c>
      <c r="D8" s="60">
        <f t="shared" ref="D8:N8" si="0">(SUM(D23:D39))+D15+D21</f>
        <v>4</v>
      </c>
      <c r="E8" s="60">
        <f t="shared" si="0"/>
        <v>0</v>
      </c>
      <c r="F8" s="60">
        <f t="shared" si="0"/>
        <v>4</v>
      </c>
      <c r="G8" s="60">
        <f t="shared" si="0"/>
        <v>1</v>
      </c>
      <c r="H8" s="60">
        <f t="shared" si="0"/>
        <v>3</v>
      </c>
      <c r="I8" s="60">
        <f t="shared" si="0"/>
        <v>7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1</v>
      </c>
      <c r="C20" s="17">
        <f>(B20/$B$40)*1000</f>
        <v>0.49407114624505927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0.49407114624505927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</v>
      </c>
      <c r="C23" s="17">
        <f t="shared" ref="C23:C39" si="5">(B23/$B$40)*1000</f>
        <v>0.49407114624505927</v>
      </c>
      <c r="D23" s="33">
        <v>1</v>
      </c>
      <c r="E23" s="33"/>
      <c r="F23" s="33"/>
      <c r="G23" s="33"/>
      <c r="H23" s="33">
        <v>1</v>
      </c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3</v>
      </c>
      <c r="C32" s="17">
        <f t="shared" si="5"/>
        <v>1.4822134387351777</v>
      </c>
      <c r="D32" s="34">
        <v>2</v>
      </c>
      <c r="E32" s="45"/>
      <c r="F32" s="45">
        <v>2</v>
      </c>
      <c r="G32" s="34"/>
      <c r="H32" s="34">
        <v>1</v>
      </c>
      <c r="I32" s="34">
        <v>2</v>
      </c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0.98814229249011853</v>
      </c>
      <c r="D34" s="34">
        <v>1</v>
      </c>
      <c r="E34" s="45"/>
      <c r="F34" s="45">
        <v>2</v>
      </c>
      <c r="G34" s="34"/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0.49407114624505927</v>
      </c>
      <c r="D39" s="34"/>
      <c r="E39" s="45"/>
      <c r="F39" s="45"/>
      <c r="G39" s="34"/>
      <c r="H39" s="34">
        <v>1</v>
      </c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2024</v>
      </c>
      <c r="C40" s="24"/>
      <c r="D40" s="23">
        <v>1004</v>
      </c>
      <c r="E40" s="23">
        <v>674</v>
      </c>
      <c r="F40" s="23">
        <v>509</v>
      </c>
      <c r="G40" s="23">
        <v>577</v>
      </c>
      <c r="H40" s="23">
        <v>264</v>
      </c>
      <c r="I40" s="23">
        <v>1948</v>
      </c>
      <c r="J40" s="23">
        <v>25</v>
      </c>
      <c r="K40" s="23">
        <v>38</v>
      </c>
      <c r="L40" s="23">
        <v>13</v>
      </c>
      <c r="M40" s="23"/>
      <c r="N40" s="25">
        <v>70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75" priority="6" stopIfTrue="1" operator="equal">
      <formula>0</formula>
    </cfRule>
  </conditionalFormatting>
  <conditionalFormatting sqref="I23:I39">
    <cfRule type="cellIs" dxfId="474" priority="5" stopIfTrue="1" operator="equal">
      <formula>0</formula>
    </cfRule>
  </conditionalFormatting>
  <conditionalFormatting sqref="D17:D20 F17:F20 I17:I20 K17:K20 M17:M20">
    <cfRule type="cellIs" dxfId="473" priority="4" stopIfTrue="1" operator="equal">
      <formula>0</formula>
    </cfRule>
  </conditionalFormatting>
  <conditionalFormatting sqref="E17:E20 G17:H20 J17:J20 L17:L20">
    <cfRule type="cellIs" dxfId="472" priority="3" stopIfTrue="1" operator="equal">
      <formula>0</formula>
    </cfRule>
  </conditionalFormatting>
  <conditionalFormatting sqref="E23:F23">
    <cfRule type="cellIs" dxfId="471" priority="2" stopIfTrue="1" operator="equal">
      <formula>0</formula>
    </cfRule>
  </conditionalFormatting>
  <conditionalFormatting sqref="N17:N20">
    <cfRule type="cellIs" dxfId="47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63</v>
      </c>
      <c r="C8" s="61">
        <f>(B8/$B$40)*1000</f>
        <v>9.7327359802255522</v>
      </c>
      <c r="D8" s="60">
        <f t="shared" ref="D8:N8" si="0">(SUM(D23:D39))+D15+D21</f>
        <v>15</v>
      </c>
      <c r="E8" s="60">
        <f t="shared" si="0"/>
        <v>5</v>
      </c>
      <c r="F8" s="60">
        <f t="shared" si="0"/>
        <v>25</v>
      </c>
      <c r="G8" s="60">
        <f t="shared" si="0"/>
        <v>20</v>
      </c>
      <c r="H8" s="60">
        <f t="shared" si="0"/>
        <v>13</v>
      </c>
      <c r="I8" s="60">
        <f t="shared" si="0"/>
        <v>53</v>
      </c>
      <c r="J8" s="60">
        <f t="shared" si="0"/>
        <v>8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</v>
      </c>
      <c r="C11" s="17">
        <f>(B11/$B$40)*1000</f>
        <v>0.61795149080797152</v>
      </c>
      <c r="D11" s="33"/>
      <c r="E11" s="33"/>
      <c r="F11" s="33">
        <v>1</v>
      </c>
      <c r="G11" s="33">
        <v>2</v>
      </c>
      <c r="H11" s="33">
        <v>1</v>
      </c>
      <c r="I11" s="33">
        <v>4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7</v>
      </c>
      <c r="C13" s="17">
        <f>(B13/$B$40)*1000</f>
        <v>1.0814151089139501</v>
      </c>
      <c r="D13" s="34"/>
      <c r="E13" s="34">
        <v>1</v>
      </c>
      <c r="F13" s="34"/>
      <c r="G13" s="34">
        <v>2</v>
      </c>
      <c r="H13" s="34">
        <v>4</v>
      </c>
      <c r="I13" s="34">
        <v>6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11</v>
      </c>
      <c r="C15" s="61">
        <f>(B15/B40)*1000</f>
        <v>1.6993665997219218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1</v>
      </c>
      <c r="G15" s="60">
        <f t="shared" si="2"/>
        <v>4</v>
      </c>
      <c r="H15" s="60">
        <f t="shared" si="2"/>
        <v>5</v>
      </c>
      <c r="I15" s="60">
        <f t="shared" si="2"/>
        <v>10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2</v>
      </c>
      <c r="C18" s="17">
        <f>(B18/$B$40)*1000</f>
        <v>0.30897574540398576</v>
      </c>
      <c r="D18" s="34"/>
      <c r="E18" s="34"/>
      <c r="F18" s="34">
        <v>1</v>
      </c>
      <c r="G18" s="34">
        <v>1</v>
      </c>
      <c r="H18" s="34"/>
      <c r="I18" s="34">
        <v>2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4</v>
      </c>
      <c r="C19" s="17">
        <f>(B19/$B$40)*1000</f>
        <v>0.61795149080797152</v>
      </c>
      <c r="D19" s="34">
        <v>1</v>
      </c>
      <c r="E19" s="34"/>
      <c r="F19" s="34">
        <v>2</v>
      </c>
      <c r="G19" s="34">
        <v>2</v>
      </c>
      <c r="H19" s="34"/>
      <c r="I19" s="34">
        <v>3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5</v>
      </c>
      <c r="C20" s="17">
        <f>(B20/$B$40)*1000</f>
        <v>0.77243936350996456</v>
      </c>
      <c r="D20" s="34"/>
      <c r="E20" s="34"/>
      <c r="F20" s="34">
        <v>3</v>
      </c>
      <c r="G20" s="34">
        <v>1</v>
      </c>
      <c r="H20" s="34">
        <v>1</v>
      </c>
      <c r="I20" s="34">
        <v>5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11</v>
      </c>
      <c r="C21" s="61">
        <f>(B21/$B$40)*1000</f>
        <v>1.6993665997219218</v>
      </c>
      <c r="D21" s="60">
        <f>SUM(D17:D20)</f>
        <v>1</v>
      </c>
      <c r="E21" s="60">
        <f t="shared" ref="E21:N21" si="4">SUM(E17:E20)</f>
        <v>0</v>
      </c>
      <c r="F21" s="60">
        <f t="shared" si="4"/>
        <v>6</v>
      </c>
      <c r="G21" s="60">
        <f t="shared" si="4"/>
        <v>4</v>
      </c>
      <c r="H21" s="60">
        <f t="shared" si="4"/>
        <v>1</v>
      </c>
      <c r="I21" s="60">
        <f t="shared" si="4"/>
        <v>10</v>
      </c>
      <c r="J21" s="60">
        <f t="shared" si="4"/>
        <v>1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1.0814151089139501</v>
      </c>
      <c r="D23" s="33">
        <v>1</v>
      </c>
      <c r="E23" s="33">
        <v>1</v>
      </c>
      <c r="F23" s="33">
        <v>6</v>
      </c>
      <c r="G23" s="33"/>
      <c r="H23" s="33"/>
      <c r="I23" s="33">
        <v>5</v>
      </c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0.30897574540398576</v>
      </c>
      <c r="D31" s="34"/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25</v>
      </c>
      <c r="C34" s="17">
        <f t="shared" si="5"/>
        <v>3.862196817549822</v>
      </c>
      <c r="D34" s="34">
        <v>13</v>
      </c>
      <c r="E34" s="45">
        <v>3</v>
      </c>
      <c r="F34" s="45">
        <v>10</v>
      </c>
      <c r="G34" s="34">
        <v>8</v>
      </c>
      <c r="H34" s="34">
        <v>4</v>
      </c>
      <c r="I34" s="34">
        <v>20</v>
      </c>
      <c r="J34" s="34">
        <v>5</v>
      </c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6</v>
      </c>
      <c r="C38" s="17">
        <f t="shared" si="5"/>
        <v>0.92692723621195738</v>
      </c>
      <c r="D38" s="34"/>
      <c r="E38" s="45"/>
      <c r="F38" s="45">
        <v>2</v>
      </c>
      <c r="G38" s="34">
        <v>1</v>
      </c>
      <c r="H38" s="34">
        <v>3</v>
      </c>
      <c r="I38" s="34">
        <v>5</v>
      </c>
      <c r="J38" s="34"/>
      <c r="K38" s="34"/>
      <c r="L38" s="34"/>
      <c r="M38" s="34">
        <v>1</v>
      </c>
      <c r="N38" s="40"/>
    </row>
    <row r="39" spans="1:14" s="2" customFormat="1" x14ac:dyDescent="0.2">
      <c r="A39" s="21" t="s">
        <v>43</v>
      </c>
      <c r="B39" s="16">
        <f t="shared" si="6"/>
        <v>1</v>
      </c>
      <c r="C39" s="17">
        <f t="shared" si="5"/>
        <v>0.15448787270199288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6473</v>
      </c>
      <c r="C40" s="24"/>
      <c r="D40" s="23">
        <v>3106</v>
      </c>
      <c r="E40" s="23">
        <v>2417</v>
      </c>
      <c r="F40" s="23">
        <v>1558</v>
      </c>
      <c r="G40" s="23">
        <v>1691</v>
      </c>
      <c r="H40" s="23">
        <v>807</v>
      </c>
      <c r="I40" s="23">
        <v>6257</v>
      </c>
      <c r="J40" s="23">
        <v>125</v>
      </c>
      <c r="K40" s="23">
        <v>60</v>
      </c>
      <c r="L40" s="23">
        <v>31</v>
      </c>
      <c r="M40" s="23"/>
      <c r="N40" s="25">
        <v>422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51" priority="6" stopIfTrue="1" operator="equal">
      <formula>0</formula>
    </cfRule>
  </conditionalFormatting>
  <conditionalFormatting sqref="I23:I39">
    <cfRule type="cellIs" dxfId="150" priority="5" stopIfTrue="1" operator="equal">
      <formula>0</formula>
    </cfRule>
  </conditionalFormatting>
  <conditionalFormatting sqref="D17:D20 F17:F20 I17:I20 K17:K20 M17:M20">
    <cfRule type="cellIs" dxfId="149" priority="4" stopIfTrue="1" operator="equal">
      <formula>0</formula>
    </cfRule>
  </conditionalFormatting>
  <conditionalFormatting sqref="E17:E20 G17:H20 J17:J20 L17:L20">
    <cfRule type="cellIs" dxfId="148" priority="3" stopIfTrue="1" operator="equal">
      <formula>0</formula>
    </cfRule>
  </conditionalFormatting>
  <conditionalFormatting sqref="E23:F23">
    <cfRule type="cellIs" dxfId="147" priority="2" stopIfTrue="1" operator="equal">
      <formula>0</formula>
    </cfRule>
  </conditionalFormatting>
  <conditionalFormatting sqref="N17:N20">
    <cfRule type="cellIs" dxfId="1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669</v>
      </c>
      <c r="C40" s="24"/>
      <c r="D40" s="23">
        <v>300</v>
      </c>
      <c r="E40" s="23">
        <v>249</v>
      </c>
      <c r="F40" s="23">
        <v>187</v>
      </c>
      <c r="G40" s="23">
        <v>150</v>
      </c>
      <c r="H40" s="23">
        <v>83</v>
      </c>
      <c r="I40" s="23">
        <v>634</v>
      </c>
      <c r="J40" s="23">
        <v>21</v>
      </c>
      <c r="K40" s="23">
        <v>8</v>
      </c>
      <c r="L40" s="23">
        <v>6</v>
      </c>
      <c r="M40" s="23"/>
      <c r="N40" s="25">
        <v>23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45" priority="6" stopIfTrue="1" operator="equal">
      <formula>0</formula>
    </cfRule>
  </conditionalFormatting>
  <conditionalFormatting sqref="I23:I39">
    <cfRule type="cellIs" dxfId="144" priority="5" stopIfTrue="1" operator="equal">
      <formula>0</formula>
    </cfRule>
  </conditionalFormatting>
  <conditionalFormatting sqref="D17:D20 F17:F20 I17:I20 K17:K20 M17:M20">
    <cfRule type="cellIs" dxfId="143" priority="4" stopIfTrue="1" operator="equal">
      <formula>0</formula>
    </cfRule>
  </conditionalFormatting>
  <conditionalFormatting sqref="E17:E20 G17:H20 J17:J20 L17:L20">
    <cfRule type="cellIs" dxfId="142" priority="3" stopIfTrue="1" operator="equal">
      <formula>0</formula>
    </cfRule>
  </conditionalFormatting>
  <conditionalFormatting sqref="E23:F23">
    <cfRule type="cellIs" dxfId="141" priority="2" stopIfTrue="1" operator="equal">
      <formula>0</formula>
    </cfRule>
  </conditionalFormatting>
  <conditionalFormatting sqref="N17:N20">
    <cfRule type="cellIs" dxfId="14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2.75" customHeight="1" x14ac:dyDescent="0.2">
      <c r="A1" s="75" t="s">
        <v>112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147</v>
      </c>
      <c r="C8" s="61">
        <f>(B8/$B$40)*1000</f>
        <v>8.1040851204586808</v>
      </c>
      <c r="D8" s="60">
        <f t="shared" ref="D8:N8" si="0">(SUM(D23:D39))+D15+D21</f>
        <v>47</v>
      </c>
      <c r="E8" s="60">
        <f t="shared" si="0"/>
        <v>17</v>
      </c>
      <c r="F8" s="60">
        <f t="shared" si="0"/>
        <v>44</v>
      </c>
      <c r="G8" s="60">
        <f t="shared" si="0"/>
        <v>60</v>
      </c>
      <c r="H8" s="60">
        <f t="shared" si="0"/>
        <v>26</v>
      </c>
      <c r="I8" s="60">
        <f t="shared" si="0"/>
        <v>70</v>
      </c>
      <c r="J8" s="60">
        <f t="shared" si="0"/>
        <v>72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10</v>
      </c>
      <c r="C11" s="17">
        <f>(B11/$B$40)*1000</f>
        <v>0.55129830751419595</v>
      </c>
      <c r="D11" s="33">
        <v>1</v>
      </c>
      <c r="E11" s="33">
        <v>2</v>
      </c>
      <c r="F11" s="33">
        <v>2</v>
      </c>
      <c r="G11" s="33">
        <v>3</v>
      </c>
      <c r="H11" s="33">
        <v>3</v>
      </c>
      <c r="I11" s="33">
        <v>9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7</v>
      </c>
      <c r="C13" s="17">
        <f>(B13/$B$40)*1000</f>
        <v>0.38590881525993714</v>
      </c>
      <c r="D13" s="34"/>
      <c r="E13" s="34">
        <v>4</v>
      </c>
      <c r="F13" s="34"/>
      <c r="G13" s="34">
        <v>1</v>
      </c>
      <c r="H13" s="34">
        <v>2</v>
      </c>
      <c r="I13" s="34">
        <v>7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</v>
      </c>
      <c r="C14" s="17">
        <f>(B14/$B$40)*1000</f>
        <v>5.5129830751419598E-2</v>
      </c>
      <c r="D14" s="34"/>
      <c r="E14" s="34"/>
      <c r="F14" s="34"/>
      <c r="G14" s="34"/>
      <c r="H14" s="34">
        <v>1</v>
      </c>
      <c r="I14" s="34"/>
      <c r="J14" s="45">
        <v>1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18</v>
      </c>
      <c r="C15" s="61">
        <f>(B15/B40)*1000</f>
        <v>0.99233695352555273</v>
      </c>
      <c r="D15" s="60">
        <f t="shared" ref="D15:N15" si="2">SUM(D11:D14)</f>
        <v>1</v>
      </c>
      <c r="E15" s="60">
        <f t="shared" si="2"/>
        <v>6</v>
      </c>
      <c r="F15" s="60">
        <f t="shared" si="2"/>
        <v>2</v>
      </c>
      <c r="G15" s="60">
        <f t="shared" si="2"/>
        <v>4</v>
      </c>
      <c r="H15" s="60">
        <f t="shared" si="2"/>
        <v>6</v>
      </c>
      <c r="I15" s="60">
        <f t="shared" si="2"/>
        <v>16</v>
      </c>
      <c r="J15" s="60">
        <f t="shared" si="2"/>
        <v>2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1</v>
      </c>
      <c r="C17" s="17">
        <f>(B17/$B$40)*1000</f>
        <v>5.5129830751419598E-2</v>
      </c>
      <c r="D17" s="34"/>
      <c r="E17" s="34">
        <v>1</v>
      </c>
      <c r="F17" s="34"/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5</v>
      </c>
      <c r="C18" s="17">
        <f>(B18/$B$40)*1000</f>
        <v>0.27564915375709798</v>
      </c>
      <c r="D18" s="34"/>
      <c r="E18" s="34">
        <v>1</v>
      </c>
      <c r="F18" s="34">
        <v>3</v>
      </c>
      <c r="G18" s="34">
        <v>1</v>
      </c>
      <c r="H18" s="34"/>
      <c r="I18" s="34">
        <v>5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7</v>
      </c>
      <c r="C19" s="17">
        <f>(B19/$B$40)*1000</f>
        <v>0.38590881525993714</v>
      </c>
      <c r="D19" s="34"/>
      <c r="E19" s="34">
        <v>1</v>
      </c>
      <c r="F19" s="34"/>
      <c r="G19" s="34">
        <v>4</v>
      </c>
      <c r="H19" s="34">
        <v>2</v>
      </c>
      <c r="I19" s="34">
        <v>3</v>
      </c>
      <c r="J19" s="34">
        <v>4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0.1102596615028392</v>
      </c>
      <c r="D20" s="34">
        <v>1</v>
      </c>
      <c r="E20" s="34"/>
      <c r="F20" s="34">
        <v>1</v>
      </c>
      <c r="G20" s="34">
        <v>1</v>
      </c>
      <c r="H20" s="34"/>
      <c r="I20" s="34"/>
      <c r="J20" s="34">
        <v>2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15</v>
      </c>
      <c r="C21" s="61">
        <f>(B21/$B$40)*1000</f>
        <v>0.82694746127129393</v>
      </c>
      <c r="D21" s="60">
        <f>SUM(D17:D20)</f>
        <v>1</v>
      </c>
      <c r="E21" s="60">
        <f t="shared" ref="E21:N21" si="4">SUM(E17:E20)</f>
        <v>3</v>
      </c>
      <c r="F21" s="60">
        <f t="shared" si="4"/>
        <v>4</v>
      </c>
      <c r="G21" s="60">
        <f t="shared" si="4"/>
        <v>6</v>
      </c>
      <c r="H21" s="60">
        <f t="shared" si="4"/>
        <v>2</v>
      </c>
      <c r="I21" s="60">
        <f t="shared" si="4"/>
        <v>9</v>
      </c>
      <c r="J21" s="60">
        <f t="shared" si="4"/>
        <v>6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30</v>
      </c>
      <c r="C23" s="17">
        <f t="shared" ref="C23:C39" si="5">(B23/$B$40)*1000</f>
        <v>1.6538949225425879</v>
      </c>
      <c r="D23" s="33">
        <v>10</v>
      </c>
      <c r="E23" s="33">
        <v>3</v>
      </c>
      <c r="F23" s="33">
        <v>10</v>
      </c>
      <c r="G23" s="33">
        <v>13</v>
      </c>
      <c r="H23" s="33">
        <v>4</v>
      </c>
      <c r="I23" s="33">
        <v>9</v>
      </c>
      <c r="J23" s="33">
        <v>20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15</v>
      </c>
      <c r="C24" s="17">
        <f t="shared" si="5"/>
        <v>0.82694746127129393</v>
      </c>
      <c r="D24" s="34">
        <v>10</v>
      </c>
      <c r="E24" s="45">
        <v>1</v>
      </c>
      <c r="F24" s="45">
        <v>7</v>
      </c>
      <c r="G24" s="34">
        <v>6</v>
      </c>
      <c r="H24" s="34">
        <v>1</v>
      </c>
      <c r="I24" s="34">
        <v>2</v>
      </c>
      <c r="J24" s="34">
        <v>13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2</v>
      </c>
      <c r="C25" s="17">
        <f t="shared" si="5"/>
        <v>0.1102596615028392</v>
      </c>
      <c r="D25" s="34"/>
      <c r="E25" s="45"/>
      <c r="F25" s="45"/>
      <c r="G25" s="34"/>
      <c r="H25" s="34">
        <v>2</v>
      </c>
      <c r="I25" s="34">
        <v>1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2</v>
      </c>
      <c r="C31" s="17">
        <f t="shared" si="5"/>
        <v>0.1102596615028392</v>
      </c>
      <c r="D31" s="34">
        <v>1</v>
      </c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10</v>
      </c>
      <c r="C32" s="17">
        <f t="shared" si="5"/>
        <v>0.55129830751419595</v>
      </c>
      <c r="D32" s="34">
        <v>2</v>
      </c>
      <c r="E32" s="45"/>
      <c r="F32" s="45">
        <v>2</v>
      </c>
      <c r="G32" s="34">
        <v>5</v>
      </c>
      <c r="H32" s="34">
        <v>3</v>
      </c>
      <c r="I32" s="34"/>
      <c r="J32" s="34">
        <v>10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28</v>
      </c>
      <c r="C34" s="17">
        <f t="shared" si="5"/>
        <v>1.5436352610397486</v>
      </c>
      <c r="D34" s="34">
        <v>15</v>
      </c>
      <c r="E34" s="45">
        <v>2</v>
      </c>
      <c r="F34" s="45">
        <v>9</v>
      </c>
      <c r="G34" s="34">
        <v>15</v>
      </c>
      <c r="H34" s="34">
        <v>2</v>
      </c>
      <c r="I34" s="34">
        <v>18</v>
      </c>
      <c r="J34" s="34">
        <v>7</v>
      </c>
      <c r="K34" s="34"/>
      <c r="L34" s="34"/>
      <c r="M34" s="34">
        <v>3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10</v>
      </c>
      <c r="C36" s="17">
        <f t="shared" si="5"/>
        <v>0.55129830751419595</v>
      </c>
      <c r="D36" s="34">
        <v>4</v>
      </c>
      <c r="E36" s="45">
        <v>2</v>
      </c>
      <c r="F36" s="45">
        <v>6</v>
      </c>
      <c r="G36" s="34">
        <v>2</v>
      </c>
      <c r="H36" s="34"/>
      <c r="I36" s="34">
        <v>7</v>
      </c>
      <c r="J36" s="34">
        <v>2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6"/>
        <v>5</v>
      </c>
      <c r="C37" s="17">
        <f t="shared" si="5"/>
        <v>0.27564915375709798</v>
      </c>
      <c r="D37" s="34"/>
      <c r="E37" s="45"/>
      <c r="F37" s="45">
        <v>1</v>
      </c>
      <c r="G37" s="34">
        <v>3</v>
      </c>
      <c r="H37" s="34">
        <v>1</v>
      </c>
      <c r="I37" s="34"/>
      <c r="J37" s="34">
        <v>5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5</v>
      </c>
      <c r="C38" s="17">
        <f t="shared" si="5"/>
        <v>0.27564915375709798</v>
      </c>
      <c r="D38" s="34">
        <v>1</v>
      </c>
      <c r="E38" s="45"/>
      <c r="F38" s="45">
        <v>2</v>
      </c>
      <c r="G38" s="34">
        <v>2</v>
      </c>
      <c r="H38" s="34">
        <v>1</v>
      </c>
      <c r="I38" s="34">
        <v>5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7</v>
      </c>
      <c r="C39" s="17">
        <f t="shared" si="5"/>
        <v>0.38590881525993714</v>
      </c>
      <c r="D39" s="34">
        <v>2</v>
      </c>
      <c r="E39" s="45"/>
      <c r="F39" s="45">
        <v>1</v>
      </c>
      <c r="G39" s="34">
        <v>2</v>
      </c>
      <c r="H39" s="34">
        <v>4</v>
      </c>
      <c r="I39" s="34">
        <v>1</v>
      </c>
      <c r="J39" s="34">
        <v>6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18139</v>
      </c>
      <c r="C40" s="24"/>
      <c r="D40" s="23">
        <v>8903</v>
      </c>
      <c r="E40" s="23">
        <v>6759</v>
      </c>
      <c r="F40" s="23">
        <v>4563</v>
      </c>
      <c r="G40" s="23">
        <v>4517</v>
      </c>
      <c r="H40" s="23">
        <v>2300</v>
      </c>
      <c r="I40" s="23">
        <v>14185</v>
      </c>
      <c r="J40" s="23">
        <v>3577</v>
      </c>
      <c r="K40" s="23">
        <v>205</v>
      </c>
      <c r="L40" s="23">
        <v>172</v>
      </c>
      <c r="M40" s="23"/>
      <c r="N40" s="25">
        <v>1804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39" priority="6" stopIfTrue="1" operator="equal">
      <formula>0</formula>
    </cfRule>
  </conditionalFormatting>
  <conditionalFormatting sqref="I23:I39">
    <cfRule type="cellIs" dxfId="138" priority="5" stopIfTrue="1" operator="equal">
      <formula>0</formula>
    </cfRule>
  </conditionalFormatting>
  <conditionalFormatting sqref="D17:D20 F17:F20 I17:I20 K17:K20 M17:M20">
    <cfRule type="cellIs" dxfId="137" priority="4" stopIfTrue="1" operator="equal">
      <formula>0</formula>
    </cfRule>
  </conditionalFormatting>
  <conditionalFormatting sqref="E17:E20 G17:H20 J17:J20 L17:L20">
    <cfRule type="cellIs" dxfId="136" priority="3" stopIfTrue="1" operator="equal">
      <formula>0</formula>
    </cfRule>
  </conditionalFormatting>
  <conditionalFormatting sqref="E23:F23">
    <cfRule type="cellIs" dxfId="135" priority="2" stopIfTrue="1" operator="equal">
      <formula>0</formula>
    </cfRule>
  </conditionalFormatting>
  <conditionalFormatting sqref="N17:N20">
    <cfRule type="cellIs" dxfId="13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20</v>
      </c>
      <c r="C8" s="61">
        <f>(B8/$B$40)*1000</f>
        <v>3.8684719535783367</v>
      </c>
      <c r="D8" s="60">
        <f t="shared" ref="D8:N8" si="0">(SUM(D23:D39))+D15+D21</f>
        <v>2</v>
      </c>
      <c r="E8" s="60">
        <f t="shared" si="0"/>
        <v>2</v>
      </c>
      <c r="F8" s="60">
        <f t="shared" si="0"/>
        <v>8</v>
      </c>
      <c r="G8" s="60">
        <f t="shared" si="0"/>
        <v>9</v>
      </c>
      <c r="H8" s="60">
        <f t="shared" si="0"/>
        <v>1</v>
      </c>
      <c r="I8" s="60">
        <f t="shared" si="0"/>
        <v>18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2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2</v>
      </c>
      <c r="C13" s="17">
        <f>(B13/$B$40)*1000</f>
        <v>0.38684719535783363</v>
      </c>
      <c r="D13" s="34"/>
      <c r="E13" s="34"/>
      <c r="F13" s="34">
        <v>2</v>
      </c>
      <c r="G13" s="34"/>
      <c r="H13" s="34"/>
      <c r="I13" s="34">
        <v>2</v>
      </c>
      <c r="J13" s="45"/>
      <c r="K13" s="45"/>
      <c r="L13" s="45"/>
      <c r="M13" s="45"/>
      <c r="N13" s="43">
        <v>1</v>
      </c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</v>
      </c>
      <c r="C15" s="61">
        <f>(B15/B40)*1000</f>
        <v>0.38684719535783363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2</v>
      </c>
      <c r="G15" s="60">
        <f t="shared" si="2"/>
        <v>0</v>
      </c>
      <c r="H15" s="60">
        <f t="shared" si="2"/>
        <v>0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4</v>
      </c>
      <c r="C18" s="17">
        <f>(B18/$B$40)*1000</f>
        <v>0.77369439071566726</v>
      </c>
      <c r="D18" s="34">
        <v>1</v>
      </c>
      <c r="E18" s="34">
        <v>1</v>
      </c>
      <c r="F18" s="34">
        <v>2</v>
      </c>
      <c r="G18" s="34">
        <v>1</v>
      </c>
      <c r="H18" s="34"/>
      <c r="I18" s="34">
        <v>4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1</v>
      </c>
      <c r="C19" s="17">
        <f>(B19/$B$40)*1000</f>
        <v>0.19342359767891681</v>
      </c>
      <c r="D19" s="34"/>
      <c r="E19" s="34"/>
      <c r="F19" s="34"/>
      <c r="G19" s="34">
        <v>1</v>
      </c>
      <c r="H19" s="34"/>
      <c r="I19" s="34">
        <v>1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5</v>
      </c>
      <c r="C21" s="61">
        <f>(B21/$B$40)*1000</f>
        <v>0.96711798839458418</v>
      </c>
      <c r="D21" s="60">
        <f>SUM(D17:D20)</f>
        <v>1</v>
      </c>
      <c r="E21" s="60">
        <f t="shared" ref="E21:N21" si="4">SUM(E17:E20)</f>
        <v>1</v>
      </c>
      <c r="F21" s="60">
        <f t="shared" si="4"/>
        <v>2</v>
      </c>
      <c r="G21" s="60">
        <f t="shared" si="4"/>
        <v>2</v>
      </c>
      <c r="H21" s="60">
        <f t="shared" si="4"/>
        <v>0</v>
      </c>
      <c r="I21" s="60">
        <f t="shared" si="4"/>
        <v>5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2</v>
      </c>
      <c r="C23" s="17">
        <f t="shared" ref="C23:C39" si="5">(B23/$B$40)*1000</f>
        <v>0.38684719535783363</v>
      </c>
      <c r="D23" s="33"/>
      <c r="E23" s="33"/>
      <c r="F23" s="33"/>
      <c r="G23" s="33">
        <v>1</v>
      </c>
      <c r="H23" s="33">
        <v>1</v>
      </c>
      <c r="I23" s="33"/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1.1605415860735009</v>
      </c>
      <c r="D34" s="34">
        <v>1</v>
      </c>
      <c r="E34" s="45"/>
      <c r="F34" s="45">
        <v>2</v>
      </c>
      <c r="G34" s="34">
        <v>4</v>
      </c>
      <c r="H34" s="34"/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2</v>
      </c>
      <c r="C37" s="17">
        <f t="shared" si="5"/>
        <v>0.38684719535783363</v>
      </c>
      <c r="D37" s="34"/>
      <c r="E37" s="45"/>
      <c r="F37" s="45">
        <v>1</v>
      </c>
      <c r="G37" s="34">
        <v>1</v>
      </c>
      <c r="H37" s="34"/>
      <c r="I37" s="34">
        <v>2</v>
      </c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0.58027079303675044</v>
      </c>
      <c r="D38" s="34"/>
      <c r="E38" s="45">
        <v>1</v>
      </c>
      <c r="F38" s="45">
        <v>1</v>
      </c>
      <c r="G38" s="34">
        <v>1</v>
      </c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5170</v>
      </c>
      <c r="C40" s="24"/>
      <c r="D40" s="23">
        <v>2531</v>
      </c>
      <c r="E40" s="23">
        <v>1841</v>
      </c>
      <c r="F40" s="23">
        <v>1316</v>
      </c>
      <c r="G40" s="23">
        <v>1351</v>
      </c>
      <c r="H40" s="23">
        <v>662</v>
      </c>
      <c r="I40" s="23">
        <v>4940</v>
      </c>
      <c r="J40" s="23">
        <v>136</v>
      </c>
      <c r="K40" s="23">
        <v>59</v>
      </c>
      <c r="L40" s="23">
        <v>35</v>
      </c>
      <c r="M40" s="23"/>
      <c r="N40" s="25">
        <v>542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33" priority="6" stopIfTrue="1" operator="equal">
      <formula>0</formula>
    </cfRule>
  </conditionalFormatting>
  <conditionalFormatting sqref="I23:I39">
    <cfRule type="cellIs" dxfId="132" priority="5" stopIfTrue="1" operator="equal">
      <formula>0</formula>
    </cfRule>
  </conditionalFormatting>
  <conditionalFormatting sqref="D17:D20 F17:F20 I17:I20 K17:K20 M17:M20">
    <cfRule type="cellIs" dxfId="131" priority="4" stopIfTrue="1" operator="equal">
      <formula>0</formula>
    </cfRule>
  </conditionalFormatting>
  <conditionalFormatting sqref="E17:E20 G17:H20 J17:J20 L17:L20">
    <cfRule type="cellIs" dxfId="130" priority="3" stopIfTrue="1" operator="equal">
      <formula>0</formula>
    </cfRule>
  </conditionalFormatting>
  <conditionalFormatting sqref="E23:F23">
    <cfRule type="cellIs" dxfId="129" priority="2" stopIfTrue="1" operator="equal">
      <formula>0</formula>
    </cfRule>
  </conditionalFormatting>
  <conditionalFormatting sqref="N17:N20">
    <cfRule type="cellIs" dxfId="12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6.42578125" customWidth="1"/>
    <col min="9" max="9" width="7.42578125" bestFit="1" customWidth="1"/>
    <col min="10" max="10" width="6.42578125" bestFit="1" customWidth="1"/>
    <col min="11" max="11" width="12" customWidth="1"/>
    <col min="12" max="12" width="6.5703125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726</v>
      </c>
      <c r="C8" s="61">
        <f>(B8/$B$40)*1000</f>
        <v>6.0438554136627758</v>
      </c>
      <c r="D8" s="60">
        <f t="shared" ref="D8:N8" si="0">(SUM(D23:D39))+D15+D21</f>
        <v>212</v>
      </c>
      <c r="E8" s="60">
        <f t="shared" si="0"/>
        <v>65</v>
      </c>
      <c r="F8" s="60">
        <f t="shared" si="0"/>
        <v>164</v>
      </c>
      <c r="G8" s="60">
        <f t="shared" si="0"/>
        <v>295</v>
      </c>
      <c r="H8" s="60">
        <f t="shared" si="0"/>
        <v>202</v>
      </c>
      <c r="I8" s="60">
        <f t="shared" si="0"/>
        <v>323</v>
      </c>
      <c r="J8" s="60">
        <f t="shared" si="0"/>
        <v>385</v>
      </c>
      <c r="K8" s="60">
        <f t="shared" si="0"/>
        <v>0</v>
      </c>
      <c r="L8" s="60">
        <f t="shared" si="0"/>
        <v>7</v>
      </c>
      <c r="M8" s="60">
        <f t="shared" si="0"/>
        <v>11</v>
      </c>
      <c r="N8" s="62">
        <f t="shared" si="0"/>
        <v>33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46</v>
      </c>
      <c r="C11" s="17">
        <f>(B11/$B$40)*1000</f>
        <v>0.3829440069262916</v>
      </c>
      <c r="D11" s="33">
        <v>9</v>
      </c>
      <c r="E11" s="33">
        <v>7</v>
      </c>
      <c r="F11" s="33">
        <v>12</v>
      </c>
      <c r="G11" s="33">
        <v>10</v>
      </c>
      <c r="H11" s="33">
        <v>17</v>
      </c>
      <c r="I11" s="33">
        <v>20</v>
      </c>
      <c r="J11" s="44">
        <v>24</v>
      </c>
      <c r="K11" s="44"/>
      <c r="L11" s="44"/>
      <c r="M11" s="44">
        <v>2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1</v>
      </c>
      <c r="C12" s="17">
        <f>(B12/$B$40)*1000</f>
        <v>8.3248697157889493E-3</v>
      </c>
      <c r="D12" s="34"/>
      <c r="E12" s="34"/>
      <c r="F12" s="34"/>
      <c r="G12" s="34"/>
      <c r="H12" s="34">
        <v>1</v>
      </c>
      <c r="I12" s="34"/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5</v>
      </c>
      <c r="C13" s="17">
        <f>(B13/$B$40)*1000</f>
        <v>4.1624348578944738E-2</v>
      </c>
      <c r="D13" s="34"/>
      <c r="E13" s="34"/>
      <c r="F13" s="34">
        <v>2</v>
      </c>
      <c r="G13" s="34">
        <v>1</v>
      </c>
      <c r="H13" s="34">
        <v>2</v>
      </c>
      <c r="I13" s="34">
        <v>2</v>
      </c>
      <c r="J13" s="45">
        <v>3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14</v>
      </c>
      <c r="C14" s="17">
        <f>(B14/$B$40)*1000</f>
        <v>0.11654817602104527</v>
      </c>
      <c r="D14" s="34"/>
      <c r="E14" s="34"/>
      <c r="F14" s="34">
        <v>2</v>
      </c>
      <c r="G14" s="34">
        <v>5</v>
      </c>
      <c r="H14" s="34">
        <v>7</v>
      </c>
      <c r="I14" s="34">
        <v>1</v>
      </c>
      <c r="J14" s="45">
        <v>13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66</v>
      </c>
      <c r="C15" s="61">
        <f>(B15/B40)*1000</f>
        <v>0.54944140124207064</v>
      </c>
      <c r="D15" s="60">
        <f t="shared" ref="D15:N15" si="2">SUM(D11:D14)</f>
        <v>9</v>
      </c>
      <c r="E15" s="60">
        <f t="shared" si="2"/>
        <v>7</v>
      </c>
      <c r="F15" s="60">
        <f t="shared" si="2"/>
        <v>16</v>
      </c>
      <c r="G15" s="60">
        <f t="shared" si="2"/>
        <v>16</v>
      </c>
      <c r="H15" s="60">
        <f t="shared" si="2"/>
        <v>27</v>
      </c>
      <c r="I15" s="60">
        <f t="shared" si="2"/>
        <v>23</v>
      </c>
      <c r="J15" s="60">
        <f t="shared" si="2"/>
        <v>41</v>
      </c>
      <c r="K15" s="60">
        <f t="shared" si="2"/>
        <v>0</v>
      </c>
      <c r="L15" s="60">
        <f t="shared" si="2"/>
        <v>0</v>
      </c>
      <c r="M15" s="60">
        <f t="shared" si="2"/>
        <v>2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2</v>
      </c>
      <c r="C17" s="17">
        <f>(B17/$B$40)*1000</f>
        <v>1.6649739431577899E-2</v>
      </c>
      <c r="D17" s="34"/>
      <c r="E17" s="34"/>
      <c r="F17" s="34">
        <v>1</v>
      </c>
      <c r="G17" s="34">
        <v>1</v>
      </c>
      <c r="H17" s="34"/>
      <c r="I17" s="34">
        <v>2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34</v>
      </c>
      <c r="C18" s="17">
        <f>(B18/$B$40)*1000</f>
        <v>0.2830455703368242</v>
      </c>
      <c r="D18" s="34">
        <v>7</v>
      </c>
      <c r="E18" s="34">
        <v>1</v>
      </c>
      <c r="F18" s="34">
        <v>17</v>
      </c>
      <c r="G18" s="34">
        <v>10</v>
      </c>
      <c r="H18" s="34">
        <v>6</v>
      </c>
      <c r="I18" s="34">
        <v>14</v>
      </c>
      <c r="J18" s="34">
        <v>19</v>
      </c>
      <c r="K18" s="34"/>
      <c r="L18" s="34">
        <v>1</v>
      </c>
      <c r="M18" s="34"/>
      <c r="N18" s="40">
        <v>3</v>
      </c>
    </row>
    <row r="19" spans="1:14" s="2" customFormat="1" x14ac:dyDescent="0.2">
      <c r="A19" s="21" t="s">
        <v>24</v>
      </c>
      <c r="B19" s="16">
        <f t="shared" si="3"/>
        <v>199</v>
      </c>
      <c r="C19" s="17">
        <f>(B19/$B$40)*1000</f>
        <v>1.6566490734420005</v>
      </c>
      <c r="D19" s="34">
        <v>97</v>
      </c>
      <c r="E19" s="34">
        <v>6</v>
      </c>
      <c r="F19" s="34">
        <v>41</v>
      </c>
      <c r="G19" s="34">
        <v>96</v>
      </c>
      <c r="H19" s="34">
        <v>56</v>
      </c>
      <c r="I19" s="34">
        <v>95</v>
      </c>
      <c r="J19" s="34">
        <v>99</v>
      </c>
      <c r="K19" s="34"/>
      <c r="L19" s="34">
        <v>2</v>
      </c>
      <c r="M19" s="34">
        <v>3</v>
      </c>
      <c r="N19" s="40">
        <v>7</v>
      </c>
    </row>
    <row r="20" spans="1:14" s="2" customFormat="1" x14ac:dyDescent="0.2">
      <c r="A20" s="21" t="s">
        <v>25</v>
      </c>
      <c r="B20" s="16">
        <f t="shared" si="3"/>
        <v>11</v>
      </c>
      <c r="C20" s="17">
        <f>(B20/$B$40)*1000</f>
        <v>9.1573566873678416E-2</v>
      </c>
      <c r="D20" s="34"/>
      <c r="E20" s="34"/>
      <c r="F20" s="34">
        <v>3</v>
      </c>
      <c r="G20" s="34">
        <v>4</v>
      </c>
      <c r="H20" s="34">
        <v>4</v>
      </c>
      <c r="I20" s="34">
        <v>5</v>
      </c>
      <c r="J20" s="34">
        <v>6</v>
      </c>
      <c r="K20" s="34"/>
      <c r="L20" s="34"/>
      <c r="M20" s="34"/>
      <c r="N20" s="40">
        <v>5</v>
      </c>
    </row>
    <row r="21" spans="1:14" s="2" customFormat="1" ht="12" x14ac:dyDescent="0.2">
      <c r="A21" s="63" t="s">
        <v>26</v>
      </c>
      <c r="B21" s="60">
        <f>SUM(B17:B20)</f>
        <v>246</v>
      </c>
      <c r="C21" s="61">
        <f>(B21/$B$40)*1000</f>
        <v>2.0479179500840812</v>
      </c>
      <c r="D21" s="60">
        <f>SUM(D17:D20)</f>
        <v>104</v>
      </c>
      <c r="E21" s="60">
        <f t="shared" ref="E21:N21" si="4">SUM(E17:E20)</f>
        <v>7</v>
      </c>
      <c r="F21" s="60">
        <f t="shared" si="4"/>
        <v>62</v>
      </c>
      <c r="G21" s="60">
        <f t="shared" si="4"/>
        <v>111</v>
      </c>
      <c r="H21" s="60">
        <f t="shared" si="4"/>
        <v>66</v>
      </c>
      <c r="I21" s="60">
        <f t="shared" si="4"/>
        <v>116</v>
      </c>
      <c r="J21" s="60">
        <f t="shared" si="4"/>
        <v>124</v>
      </c>
      <c r="K21" s="60">
        <f t="shared" si="4"/>
        <v>0</v>
      </c>
      <c r="L21" s="60">
        <f t="shared" si="4"/>
        <v>3</v>
      </c>
      <c r="M21" s="60">
        <f t="shared" si="4"/>
        <v>3</v>
      </c>
      <c r="N21" s="65">
        <f t="shared" si="4"/>
        <v>15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115</v>
      </c>
      <c r="C23" s="17">
        <f t="shared" ref="C23:C39" si="5">(B23/$B$40)*1000</f>
        <v>0.95736001731572906</v>
      </c>
      <c r="D23" s="33">
        <v>28</v>
      </c>
      <c r="E23" s="33">
        <v>15</v>
      </c>
      <c r="F23" s="33">
        <v>20</v>
      </c>
      <c r="G23" s="33">
        <v>54</v>
      </c>
      <c r="H23" s="33">
        <v>26</v>
      </c>
      <c r="I23" s="33">
        <v>46</v>
      </c>
      <c r="J23" s="33">
        <v>64</v>
      </c>
      <c r="K23" s="33"/>
      <c r="L23" s="33">
        <v>3</v>
      </c>
      <c r="M23" s="33">
        <v>2</v>
      </c>
      <c r="N23" s="39">
        <v>4</v>
      </c>
    </row>
    <row r="24" spans="1:14" s="2" customFormat="1" x14ac:dyDescent="0.2">
      <c r="A24" s="21" t="s">
        <v>29</v>
      </c>
      <c r="B24" s="16">
        <f t="shared" ref="B24:B39" si="6">SUM(E24:H24)</f>
        <v>15</v>
      </c>
      <c r="C24" s="17">
        <f t="shared" si="5"/>
        <v>0.12487304573683422</v>
      </c>
      <c r="D24" s="34">
        <v>2</v>
      </c>
      <c r="E24" s="45">
        <v>1</v>
      </c>
      <c r="F24" s="45">
        <v>4</v>
      </c>
      <c r="G24" s="34">
        <v>9</v>
      </c>
      <c r="H24" s="34">
        <v>1</v>
      </c>
      <c r="I24" s="34">
        <v>2</v>
      </c>
      <c r="J24" s="34">
        <v>13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8</v>
      </c>
      <c r="C25" s="17">
        <f t="shared" si="5"/>
        <v>6.6598957726311594E-2</v>
      </c>
      <c r="D25" s="34">
        <v>2</v>
      </c>
      <c r="E25" s="45"/>
      <c r="F25" s="45"/>
      <c r="G25" s="34">
        <v>2</v>
      </c>
      <c r="H25" s="34">
        <v>6</v>
      </c>
      <c r="I25" s="34">
        <v>6</v>
      </c>
      <c r="J25" s="34">
        <v>2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4</v>
      </c>
      <c r="C26" s="17">
        <f t="shared" si="5"/>
        <v>3.3299478863155797E-2</v>
      </c>
      <c r="D26" s="34">
        <v>3</v>
      </c>
      <c r="E26" s="45"/>
      <c r="F26" s="45"/>
      <c r="G26" s="34"/>
      <c r="H26" s="34">
        <v>4</v>
      </c>
      <c r="I26" s="34">
        <v>1</v>
      </c>
      <c r="J26" s="34">
        <v>3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3</v>
      </c>
      <c r="C29" s="17">
        <f t="shared" si="5"/>
        <v>2.4974609147366843E-2</v>
      </c>
      <c r="D29" s="34"/>
      <c r="E29" s="45"/>
      <c r="F29" s="45">
        <v>1</v>
      </c>
      <c r="G29" s="34"/>
      <c r="H29" s="34">
        <v>2</v>
      </c>
      <c r="I29" s="34">
        <v>1</v>
      </c>
      <c r="J29" s="34">
        <v>2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11</v>
      </c>
      <c r="C31" s="17">
        <f t="shared" si="5"/>
        <v>9.1573566873678416E-2</v>
      </c>
      <c r="D31" s="34">
        <v>1</v>
      </c>
      <c r="E31" s="45"/>
      <c r="F31" s="45"/>
      <c r="G31" s="34">
        <v>5</v>
      </c>
      <c r="H31" s="34">
        <v>6</v>
      </c>
      <c r="I31" s="34">
        <v>9</v>
      </c>
      <c r="J31" s="34">
        <v>2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14</v>
      </c>
      <c r="C32" s="17">
        <f t="shared" si="5"/>
        <v>0.11654817602104527</v>
      </c>
      <c r="D32" s="34">
        <v>6</v>
      </c>
      <c r="E32" s="45"/>
      <c r="F32" s="45">
        <v>8</v>
      </c>
      <c r="G32" s="34">
        <v>5</v>
      </c>
      <c r="H32" s="34">
        <v>1</v>
      </c>
      <c r="I32" s="34">
        <v>10</v>
      </c>
      <c r="J32" s="34">
        <v>1</v>
      </c>
      <c r="K32" s="34"/>
      <c r="L32" s="34"/>
      <c r="M32" s="34">
        <v>3</v>
      </c>
      <c r="N32" s="40">
        <v>3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178</v>
      </c>
      <c r="C34" s="17">
        <f t="shared" si="5"/>
        <v>1.4818268094104328</v>
      </c>
      <c r="D34" s="34">
        <v>54</v>
      </c>
      <c r="E34" s="45">
        <v>33</v>
      </c>
      <c r="F34" s="45">
        <v>42</v>
      </c>
      <c r="G34" s="34">
        <v>66</v>
      </c>
      <c r="H34" s="34">
        <v>37</v>
      </c>
      <c r="I34" s="34">
        <v>84</v>
      </c>
      <c r="J34" s="34">
        <v>93</v>
      </c>
      <c r="K34" s="34"/>
      <c r="L34" s="34"/>
      <c r="M34" s="34">
        <v>1</v>
      </c>
      <c r="N34" s="40">
        <v>8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1</v>
      </c>
      <c r="C36" s="17">
        <f t="shared" si="5"/>
        <v>8.3248697157889493E-3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>
        <v>1</v>
      </c>
    </row>
    <row r="37" spans="1:14" s="2" customFormat="1" x14ac:dyDescent="0.2">
      <c r="A37" s="21" t="s">
        <v>41</v>
      </c>
      <c r="B37" s="16">
        <f t="shared" si="6"/>
        <v>11</v>
      </c>
      <c r="C37" s="17">
        <f t="shared" si="5"/>
        <v>9.1573566873678416E-2</v>
      </c>
      <c r="D37" s="34"/>
      <c r="E37" s="45"/>
      <c r="F37" s="45">
        <v>1</v>
      </c>
      <c r="G37" s="34">
        <v>4</v>
      </c>
      <c r="H37" s="34">
        <v>6</v>
      </c>
      <c r="I37" s="34"/>
      <c r="J37" s="34">
        <v>11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26</v>
      </c>
      <c r="C38" s="17">
        <f t="shared" si="5"/>
        <v>0.21644661261051262</v>
      </c>
      <c r="D38" s="34">
        <v>3</v>
      </c>
      <c r="E38" s="45">
        <v>1</v>
      </c>
      <c r="F38" s="45">
        <v>5</v>
      </c>
      <c r="G38" s="34">
        <v>10</v>
      </c>
      <c r="H38" s="34">
        <v>10</v>
      </c>
      <c r="I38" s="34">
        <v>18</v>
      </c>
      <c r="J38" s="34">
        <v>7</v>
      </c>
      <c r="K38" s="34"/>
      <c r="L38" s="34">
        <v>1</v>
      </c>
      <c r="M38" s="34"/>
      <c r="N38" s="40">
        <v>2</v>
      </c>
    </row>
    <row r="39" spans="1:14" s="2" customFormat="1" x14ac:dyDescent="0.2">
      <c r="A39" s="21" t="s">
        <v>43</v>
      </c>
      <c r="B39" s="16">
        <f t="shared" si="6"/>
        <v>28</v>
      </c>
      <c r="C39" s="17">
        <f t="shared" si="5"/>
        <v>0.23309635204209053</v>
      </c>
      <c r="D39" s="34"/>
      <c r="E39" s="45">
        <v>1</v>
      </c>
      <c r="F39" s="45">
        <v>5</v>
      </c>
      <c r="G39" s="34">
        <v>12</v>
      </c>
      <c r="H39" s="34">
        <v>10</v>
      </c>
      <c r="I39" s="34">
        <v>6</v>
      </c>
      <c r="J39" s="34">
        <v>22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120122</v>
      </c>
      <c r="C40" s="24"/>
      <c r="D40" s="23">
        <v>58909</v>
      </c>
      <c r="E40" s="23">
        <v>42917</v>
      </c>
      <c r="F40" s="23">
        <v>29955</v>
      </c>
      <c r="G40" s="23">
        <v>31434</v>
      </c>
      <c r="H40" s="23">
        <v>15816</v>
      </c>
      <c r="I40" s="23">
        <v>89217</v>
      </c>
      <c r="J40" s="23">
        <v>18481</v>
      </c>
      <c r="K40" s="23">
        <v>694</v>
      </c>
      <c r="L40" s="23">
        <v>11730</v>
      </c>
      <c r="M40" s="23"/>
      <c r="N40" s="25">
        <v>8759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27" priority="6" stopIfTrue="1" operator="equal">
      <formula>0</formula>
    </cfRule>
  </conditionalFormatting>
  <conditionalFormatting sqref="I23:I39">
    <cfRule type="cellIs" dxfId="126" priority="5" stopIfTrue="1" operator="equal">
      <formula>0</formula>
    </cfRule>
  </conditionalFormatting>
  <conditionalFormatting sqref="D17:D20 F17:F20 I17:I20 K17:K20 M17:M20">
    <cfRule type="cellIs" dxfId="125" priority="4" stopIfTrue="1" operator="equal">
      <formula>0</formula>
    </cfRule>
  </conditionalFormatting>
  <conditionalFormatting sqref="E17:E20 G17:H20 J17:J20 L17:L20">
    <cfRule type="cellIs" dxfId="124" priority="3" stopIfTrue="1" operator="equal">
      <formula>0</formula>
    </cfRule>
  </conditionalFormatting>
  <conditionalFormatting sqref="E23:F23">
    <cfRule type="cellIs" dxfId="123" priority="2" stopIfTrue="1" operator="equal">
      <formula>0</formula>
    </cfRule>
  </conditionalFormatting>
  <conditionalFormatting sqref="N17:N20">
    <cfRule type="cellIs" dxfId="12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82</v>
      </c>
      <c r="C8" s="61">
        <f>(B8/$B$40)*1000</f>
        <v>28.551532033426184</v>
      </c>
      <c r="D8" s="60">
        <f t="shared" ref="D8:N8" si="0">(SUM(D23:D39))+D15+D21</f>
        <v>41</v>
      </c>
      <c r="E8" s="60">
        <f t="shared" si="0"/>
        <v>10</v>
      </c>
      <c r="F8" s="60">
        <f t="shared" si="0"/>
        <v>34</v>
      </c>
      <c r="G8" s="60">
        <f t="shared" si="0"/>
        <v>29</v>
      </c>
      <c r="H8" s="60">
        <f t="shared" si="0"/>
        <v>9</v>
      </c>
      <c r="I8" s="60">
        <f t="shared" si="0"/>
        <v>77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15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0.69637883008356549</v>
      </c>
      <c r="D11" s="33">
        <v>1</v>
      </c>
      <c r="E11" s="33"/>
      <c r="F11" s="33"/>
      <c r="G11" s="33"/>
      <c r="H11" s="33">
        <v>2</v>
      </c>
      <c r="I11" s="33">
        <v>1</v>
      </c>
      <c r="J11" s="44"/>
      <c r="K11" s="44"/>
      <c r="L11" s="44"/>
      <c r="M11" s="44">
        <v>1</v>
      </c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0.34818941504178275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1.0445682451253482</v>
      </c>
      <c r="D15" s="60">
        <f t="shared" ref="D15:N15" si="2">SUM(D11:D14)</f>
        <v>1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2</v>
      </c>
      <c r="I15" s="60">
        <f t="shared" si="2"/>
        <v>2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1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6</v>
      </c>
      <c r="C18" s="17">
        <f>(B18/$B$40)*1000</f>
        <v>2.0891364902506964</v>
      </c>
      <c r="D18" s="34">
        <v>2</v>
      </c>
      <c r="E18" s="34">
        <v>2</v>
      </c>
      <c r="F18" s="34">
        <v>2</v>
      </c>
      <c r="G18" s="34">
        <v>2</v>
      </c>
      <c r="H18" s="34"/>
      <c r="I18" s="34">
        <v>6</v>
      </c>
      <c r="J18" s="34"/>
      <c r="K18" s="34"/>
      <c r="L18" s="34"/>
      <c r="M18" s="34"/>
      <c r="N18" s="40">
        <v>5</v>
      </c>
    </row>
    <row r="19" spans="1:14" s="2" customFormat="1" x14ac:dyDescent="0.2">
      <c r="A19" s="21" t="s">
        <v>24</v>
      </c>
      <c r="B19" s="16">
        <f t="shared" si="3"/>
        <v>10</v>
      </c>
      <c r="C19" s="17">
        <f>(B19/$B$40)*1000</f>
        <v>3.4818941504178271</v>
      </c>
      <c r="D19" s="34">
        <v>1</v>
      </c>
      <c r="E19" s="34"/>
      <c r="F19" s="34">
        <v>4</v>
      </c>
      <c r="G19" s="34">
        <v>5</v>
      </c>
      <c r="H19" s="34">
        <v>1</v>
      </c>
      <c r="I19" s="34">
        <v>9</v>
      </c>
      <c r="J19" s="34"/>
      <c r="K19" s="34"/>
      <c r="L19" s="34"/>
      <c r="M19" s="34">
        <v>1</v>
      </c>
      <c r="N19" s="40">
        <v>4</v>
      </c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16</v>
      </c>
      <c r="C21" s="61">
        <f>(B21/$B$40)*1000</f>
        <v>5.5710306406685239</v>
      </c>
      <c r="D21" s="60">
        <f>SUM(D17:D20)</f>
        <v>3</v>
      </c>
      <c r="E21" s="60">
        <f t="shared" ref="E21:N21" si="4">SUM(E17:E20)</f>
        <v>2</v>
      </c>
      <c r="F21" s="60">
        <f t="shared" si="4"/>
        <v>6</v>
      </c>
      <c r="G21" s="60">
        <f t="shared" si="4"/>
        <v>7</v>
      </c>
      <c r="H21" s="60">
        <f t="shared" si="4"/>
        <v>1</v>
      </c>
      <c r="I21" s="60">
        <f t="shared" si="4"/>
        <v>15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9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31</v>
      </c>
      <c r="C23" s="17">
        <f t="shared" ref="C23:C39" si="5">(B23/$B$40)*1000</f>
        <v>10.793871866295264</v>
      </c>
      <c r="D23" s="33">
        <v>20</v>
      </c>
      <c r="E23" s="33">
        <v>4</v>
      </c>
      <c r="F23" s="33">
        <v>17</v>
      </c>
      <c r="G23" s="33">
        <v>8</v>
      </c>
      <c r="H23" s="33">
        <v>2</v>
      </c>
      <c r="I23" s="33">
        <v>31</v>
      </c>
      <c r="J23" s="33"/>
      <c r="K23" s="33"/>
      <c r="L23" s="33"/>
      <c r="M23" s="33"/>
      <c r="N23" s="39">
        <v>3</v>
      </c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0.34818941504178275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1</v>
      </c>
      <c r="C26" s="17">
        <f t="shared" si="5"/>
        <v>0.34818941504178275</v>
      </c>
      <c r="D26" s="34">
        <v>1</v>
      </c>
      <c r="E26" s="45"/>
      <c r="F26" s="45"/>
      <c r="G26" s="34">
        <v>1</v>
      </c>
      <c r="H26" s="34"/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1.0445682451253482</v>
      </c>
      <c r="D31" s="34">
        <v>1</v>
      </c>
      <c r="E31" s="45"/>
      <c r="F31" s="45"/>
      <c r="G31" s="34">
        <v>2</v>
      </c>
      <c r="H31" s="34">
        <v>1</v>
      </c>
      <c r="I31" s="34">
        <v>2</v>
      </c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6"/>
        <v>4</v>
      </c>
      <c r="C32" s="17">
        <f t="shared" si="5"/>
        <v>1.392757660167131</v>
      </c>
      <c r="D32" s="34">
        <v>4</v>
      </c>
      <c r="E32" s="45">
        <v>2</v>
      </c>
      <c r="F32" s="45">
        <v>1</v>
      </c>
      <c r="G32" s="34">
        <v>1</v>
      </c>
      <c r="H32" s="34"/>
      <c r="I32" s="34">
        <v>3</v>
      </c>
      <c r="J32" s="34"/>
      <c r="K32" s="34"/>
      <c r="L32" s="34"/>
      <c r="M32" s="34">
        <v>1</v>
      </c>
      <c r="N32" s="40">
        <v>2</v>
      </c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18</v>
      </c>
      <c r="C34" s="17">
        <f t="shared" si="5"/>
        <v>6.2674094707520887</v>
      </c>
      <c r="D34" s="34">
        <v>10</v>
      </c>
      <c r="E34" s="45">
        <v>1</v>
      </c>
      <c r="F34" s="45">
        <v>7</v>
      </c>
      <c r="G34" s="34">
        <v>9</v>
      </c>
      <c r="H34" s="34">
        <v>1</v>
      </c>
      <c r="I34" s="34">
        <v>17</v>
      </c>
      <c r="J34" s="34"/>
      <c r="K34" s="34"/>
      <c r="L34" s="34"/>
      <c r="M34" s="34">
        <v>1</v>
      </c>
      <c r="N34" s="40">
        <v>1</v>
      </c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3</v>
      </c>
      <c r="C38" s="17">
        <f t="shared" si="5"/>
        <v>1.0445682451253482</v>
      </c>
      <c r="D38" s="34">
        <v>1</v>
      </c>
      <c r="E38" s="45">
        <v>1</v>
      </c>
      <c r="F38" s="45">
        <v>1</v>
      </c>
      <c r="G38" s="34">
        <v>1</v>
      </c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2</v>
      </c>
      <c r="C39" s="17">
        <f t="shared" si="5"/>
        <v>0.69637883008356549</v>
      </c>
      <c r="D39" s="34"/>
      <c r="E39" s="45"/>
      <c r="F39" s="45">
        <v>1</v>
      </c>
      <c r="G39" s="34"/>
      <c r="H39" s="34">
        <v>1</v>
      </c>
      <c r="I39" s="34">
        <v>2</v>
      </c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133</v>
      </c>
      <c r="B40" s="23">
        <f>SUM(E40:H40)</f>
        <v>2872</v>
      </c>
      <c r="C40" s="24"/>
      <c r="D40" s="23">
        <v>1342</v>
      </c>
      <c r="E40" s="23">
        <v>1063</v>
      </c>
      <c r="F40" s="23">
        <v>707</v>
      </c>
      <c r="G40" s="23">
        <v>749</v>
      </c>
      <c r="H40" s="23">
        <v>353</v>
      </c>
      <c r="I40" s="23">
        <v>2733</v>
      </c>
      <c r="J40" s="23">
        <v>65</v>
      </c>
      <c r="K40" s="23">
        <v>60</v>
      </c>
      <c r="L40" s="23">
        <v>14</v>
      </c>
      <c r="M40" s="23"/>
      <c r="N40" s="25">
        <v>748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21" priority="6" stopIfTrue="1" operator="equal">
      <formula>0</formula>
    </cfRule>
  </conditionalFormatting>
  <conditionalFormatting sqref="I23:I39">
    <cfRule type="cellIs" dxfId="120" priority="5" stopIfTrue="1" operator="equal">
      <formula>0</formula>
    </cfRule>
  </conditionalFormatting>
  <conditionalFormatting sqref="D17:D20 F17:F20 I17:I20 K17:K20 M17:M20">
    <cfRule type="cellIs" dxfId="119" priority="4" stopIfTrue="1" operator="equal">
      <formula>0</formula>
    </cfRule>
  </conditionalFormatting>
  <conditionalFormatting sqref="E17:E20 G17:H20 J17:J20 L17:L20">
    <cfRule type="cellIs" dxfId="118" priority="3" stopIfTrue="1" operator="equal">
      <formula>0</formula>
    </cfRule>
  </conditionalFormatting>
  <conditionalFormatting sqref="E23:F23">
    <cfRule type="cellIs" dxfId="117" priority="2" stopIfTrue="1" operator="equal">
      <formula>0</formula>
    </cfRule>
  </conditionalFormatting>
  <conditionalFormatting sqref="N17:N20">
    <cfRule type="cellIs" dxfId="11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25</v>
      </c>
      <c r="C8" s="61">
        <f>(B8/$B$40)*1000</f>
        <v>13.390465988216389</v>
      </c>
      <c r="D8" s="60">
        <f t="shared" ref="D8:N8" si="0">(SUM(D23:D39))+D15+D21</f>
        <v>15</v>
      </c>
      <c r="E8" s="60">
        <f t="shared" si="0"/>
        <v>5</v>
      </c>
      <c r="F8" s="60">
        <f t="shared" si="0"/>
        <v>12</v>
      </c>
      <c r="G8" s="60">
        <f t="shared" si="0"/>
        <v>6</v>
      </c>
      <c r="H8" s="60">
        <f t="shared" si="0"/>
        <v>2</v>
      </c>
      <c r="I8" s="60">
        <f t="shared" si="0"/>
        <v>21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1</v>
      </c>
      <c r="C11" s="17">
        <f>(B11/$B$40)*1000</f>
        <v>0.53561863952865563</v>
      </c>
      <c r="D11" s="33">
        <v>1</v>
      </c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4</v>
      </c>
      <c r="C13" s="17">
        <f>(B13/$B$40)*1000</f>
        <v>2.1424745581146225</v>
      </c>
      <c r="D13" s="34">
        <v>1</v>
      </c>
      <c r="E13" s="34"/>
      <c r="F13" s="34">
        <v>3</v>
      </c>
      <c r="G13" s="34">
        <v>1</v>
      </c>
      <c r="H13" s="34"/>
      <c r="I13" s="34">
        <v>4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5</v>
      </c>
      <c r="C15" s="61">
        <f>(B15/B40)*1000</f>
        <v>2.6780931976432778</v>
      </c>
      <c r="D15" s="60">
        <f t="shared" ref="D15:N15" si="2">SUM(D11:D14)</f>
        <v>2</v>
      </c>
      <c r="E15" s="60">
        <f t="shared" si="2"/>
        <v>0</v>
      </c>
      <c r="F15" s="60">
        <f t="shared" si="2"/>
        <v>4</v>
      </c>
      <c r="G15" s="60">
        <f t="shared" si="2"/>
        <v>1</v>
      </c>
      <c r="H15" s="60">
        <f t="shared" si="2"/>
        <v>0</v>
      </c>
      <c r="I15" s="60">
        <f t="shared" si="2"/>
        <v>5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1.0712372790573113</v>
      </c>
      <c r="D19" s="34">
        <v>1</v>
      </c>
      <c r="E19" s="34">
        <v>1</v>
      </c>
      <c r="F19" s="34">
        <v>1</v>
      </c>
      <c r="G19" s="34"/>
      <c r="H19" s="34"/>
      <c r="I19" s="34">
        <v>1</v>
      </c>
      <c r="J19" s="34"/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1.0712372790573113</v>
      </c>
      <c r="D21" s="60">
        <f>SUM(D17:D20)</f>
        <v>1</v>
      </c>
      <c r="E21" s="60">
        <f t="shared" ref="E21:N21" si="4">SUM(E17:E20)</f>
        <v>1</v>
      </c>
      <c r="F21" s="60">
        <f t="shared" si="4"/>
        <v>1</v>
      </c>
      <c r="G21" s="60">
        <f t="shared" si="4"/>
        <v>0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1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7</v>
      </c>
      <c r="C23" s="17">
        <f t="shared" ref="C23:C39" si="5">(B23/$B$40)*1000</f>
        <v>3.7493304767005893</v>
      </c>
      <c r="D23" s="33">
        <v>6</v>
      </c>
      <c r="E23" s="33"/>
      <c r="F23" s="33">
        <v>4</v>
      </c>
      <c r="G23" s="33">
        <v>2</v>
      </c>
      <c r="H23" s="33">
        <v>1</v>
      </c>
      <c r="I23" s="33">
        <v>5</v>
      </c>
      <c r="J23" s="33"/>
      <c r="K23" s="33"/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11</v>
      </c>
      <c r="C34" s="17">
        <f t="shared" si="5"/>
        <v>5.8918050348152118</v>
      </c>
      <c r="D34" s="34">
        <v>6</v>
      </c>
      <c r="E34" s="45">
        <v>4</v>
      </c>
      <c r="F34" s="45">
        <v>3</v>
      </c>
      <c r="G34" s="34">
        <v>3</v>
      </c>
      <c r="H34" s="34">
        <v>1</v>
      </c>
      <c r="I34" s="34">
        <v>10</v>
      </c>
      <c r="J34" s="34"/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1867</v>
      </c>
      <c r="C40" s="24"/>
      <c r="D40" s="23">
        <v>906</v>
      </c>
      <c r="E40" s="23">
        <v>679</v>
      </c>
      <c r="F40" s="23">
        <v>450</v>
      </c>
      <c r="G40" s="23">
        <v>480</v>
      </c>
      <c r="H40" s="23">
        <v>258</v>
      </c>
      <c r="I40" s="23">
        <v>1794</v>
      </c>
      <c r="J40" s="23">
        <v>34</v>
      </c>
      <c r="K40" s="23">
        <v>22</v>
      </c>
      <c r="L40" s="23">
        <v>17</v>
      </c>
      <c r="M40" s="23"/>
      <c r="N40" s="25">
        <v>85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15" priority="6" stopIfTrue="1" operator="equal">
      <formula>0</formula>
    </cfRule>
  </conditionalFormatting>
  <conditionalFormatting sqref="I23:I39">
    <cfRule type="cellIs" dxfId="114" priority="5" stopIfTrue="1" operator="equal">
      <formula>0</formula>
    </cfRule>
  </conditionalFormatting>
  <conditionalFormatting sqref="D17:D20 F17:F20 I17:I20 K17:K20 M17:M20">
    <cfRule type="cellIs" dxfId="113" priority="4" stopIfTrue="1" operator="equal">
      <formula>0</formula>
    </cfRule>
  </conditionalFormatting>
  <conditionalFormatting sqref="E17:E20 G17:H20 J17:J20 L17:L20">
    <cfRule type="cellIs" dxfId="112" priority="3" stopIfTrue="1" operator="equal">
      <formula>0</formula>
    </cfRule>
  </conditionalFormatting>
  <conditionalFormatting sqref="E23:F23">
    <cfRule type="cellIs" dxfId="111" priority="2" stopIfTrue="1" operator="equal">
      <formula>0</formula>
    </cfRule>
  </conditionalFormatting>
  <conditionalFormatting sqref="N17:N20">
    <cfRule type="cellIs" dxfId="11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1.25" customHeight="1" x14ac:dyDescent="0.2">
      <c r="A40" s="22" t="s">
        <v>133</v>
      </c>
      <c r="B40" s="23">
        <f>SUM(E40:H40)</f>
        <v>368</v>
      </c>
      <c r="C40" s="24"/>
      <c r="D40" s="23">
        <v>171</v>
      </c>
      <c r="E40" s="23">
        <v>109</v>
      </c>
      <c r="F40" s="23">
        <v>99</v>
      </c>
      <c r="G40" s="23">
        <v>114</v>
      </c>
      <c r="H40" s="23">
        <v>46</v>
      </c>
      <c r="I40" s="23">
        <v>343</v>
      </c>
      <c r="J40" s="23">
        <v>10</v>
      </c>
      <c r="K40" s="23">
        <v>6</v>
      </c>
      <c r="L40" s="23">
        <v>9</v>
      </c>
      <c r="M40" s="23"/>
      <c r="N40" s="25">
        <v>10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09" priority="6" stopIfTrue="1" operator="equal">
      <formula>0</formula>
    </cfRule>
  </conditionalFormatting>
  <conditionalFormatting sqref="I23:I39">
    <cfRule type="cellIs" dxfId="108" priority="5" stopIfTrue="1" operator="equal">
      <formula>0</formula>
    </cfRule>
  </conditionalFormatting>
  <conditionalFormatting sqref="D17:D20 F17:F20 I17:I20 K17:K20 M17:M20">
    <cfRule type="cellIs" dxfId="107" priority="4" stopIfTrue="1" operator="equal">
      <formula>0</formula>
    </cfRule>
  </conditionalFormatting>
  <conditionalFormatting sqref="E17:E20 G17:H20 J17:J20 L17:L20">
    <cfRule type="cellIs" dxfId="106" priority="3" stopIfTrue="1" operator="equal">
      <formula>0</formula>
    </cfRule>
  </conditionalFormatting>
  <conditionalFormatting sqref="E23:F23">
    <cfRule type="cellIs" dxfId="105" priority="2" stopIfTrue="1" operator="equal">
      <formula>0</formula>
    </cfRule>
  </conditionalFormatting>
  <conditionalFormatting sqref="N17:N20">
    <cfRule type="cellIs" dxfId="10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topLeftCell="A4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25</v>
      </c>
      <c r="C8" s="61">
        <f>(B8/$B$40)*1000</f>
        <v>9.8270440251572317</v>
      </c>
      <c r="D8" s="60">
        <f t="shared" ref="D8:N8" si="0">(SUM(D23:D39))+D15+D21</f>
        <v>9</v>
      </c>
      <c r="E8" s="60">
        <f t="shared" si="0"/>
        <v>2</v>
      </c>
      <c r="F8" s="60">
        <f t="shared" si="0"/>
        <v>10</v>
      </c>
      <c r="G8" s="60">
        <f t="shared" si="0"/>
        <v>11</v>
      </c>
      <c r="H8" s="60">
        <f t="shared" si="0"/>
        <v>2</v>
      </c>
      <c r="I8" s="60">
        <f t="shared" si="0"/>
        <v>24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2</v>
      </c>
      <c r="C11" s="17">
        <f>(B11/$B$40)*1000</f>
        <v>0.78616352201257866</v>
      </c>
      <c r="D11" s="33"/>
      <c r="E11" s="33">
        <v>1</v>
      </c>
      <c r="F11" s="33"/>
      <c r="G11" s="33">
        <v>1</v>
      </c>
      <c r="H11" s="33"/>
      <c r="I11" s="33">
        <v>2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0.39308176100628933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1.1792452830188678</v>
      </c>
      <c r="D15" s="60">
        <f t="shared" ref="D15:N15" si="2">SUM(D11:D14)</f>
        <v>0</v>
      </c>
      <c r="E15" s="60">
        <f t="shared" si="2"/>
        <v>1</v>
      </c>
      <c r="F15" s="60">
        <f t="shared" si="2"/>
        <v>0</v>
      </c>
      <c r="G15" s="60">
        <f t="shared" si="2"/>
        <v>2</v>
      </c>
      <c r="H15" s="60">
        <f t="shared" si="2"/>
        <v>0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2</v>
      </c>
      <c r="C19" s="17">
        <f>(B19/$B$40)*1000</f>
        <v>0.78616352201257866</v>
      </c>
      <c r="D19" s="34">
        <v>1</v>
      </c>
      <c r="E19" s="34"/>
      <c r="F19" s="34">
        <v>2</v>
      </c>
      <c r="G19" s="34"/>
      <c r="H19" s="34"/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0.78616352201257866</v>
      </c>
      <c r="D21" s="60">
        <f>SUM(D17:D20)</f>
        <v>1</v>
      </c>
      <c r="E21" s="60">
        <f t="shared" ref="E21:N21" si="4">SUM(E17:E20)</f>
        <v>0</v>
      </c>
      <c r="F21" s="60">
        <f t="shared" si="4"/>
        <v>2</v>
      </c>
      <c r="G21" s="60">
        <f t="shared" si="4"/>
        <v>0</v>
      </c>
      <c r="H21" s="60">
        <f t="shared" si="4"/>
        <v>0</v>
      </c>
      <c r="I21" s="60">
        <f t="shared" si="4"/>
        <v>2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6</v>
      </c>
      <c r="C23" s="17">
        <f t="shared" ref="C23:C39" si="5">(B23/$B$40)*1000</f>
        <v>2.3584905660377355</v>
      </c>
      <c r="D23" s="33">
        <v>3</v>
      </c>
      <c r="E23" s="33"/>
      <c r="F23" s="33">
        <v>3</v>
      </c>
      <c r="G23" s="33">
        <v>3</v>
      </c>
      <c r="H23" s="33"/>
      <c r="I23" s="33">
        <v>5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6">SUM(E24:H24)</f>
        <v>1</v>
      </c>
      <c r="C24" s="17">
        <f t="shared" si="5"/>
        <v>0.39308176100628933</v>
      </c>
      <c r="D24" s="34"/>
      <c r="E24" s="45">
        <v>1</v>
      </c>
      <c r="F24" s="45"/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1</v>
      </c>
      <c r="C25" s="17">
        <f t="shared" si="5"/>
        <v>0.39308176100628933</v>
      </c>
      <c r="D25" s="34">
        <v>1</v>
      </c>
      <c r="E25" s="45"/>
      <c r="F25" s="45"/>
      <c r="G25" s="34">
        <v>1</v>
      </c>
      <c r="H25" s="34"/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3</v>
      </c>
      <c r="C31" s="17">
        <f t="shared" si="5"/>
        <v>1.1792452830188678</v>
      </c>
      <c r="D31" s="34">
        <v>1</v>
      </c>
      <c r="E31" s="45"/>
      <c r="F31" s="45">
        <v>1</v>
      </c>
      <c r="G31" s="34">
        <v>1</v>
      </c>
      <c r="H31" s="34">
        <v>1</v>
      </c>
      <c r="I31" s="34">
        <v>3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2</v>
      </c>
      <c r="C32" s="17">
        <f t="shared" si="5"/>
        <v>0.78616352201257866</v>
      </c>
      <c r="D32" s="34">
        <v>1</v>
      </c>
      <c r="E32" s="45"/>
      <c r="F32" s="45"/>
      <c r="G32" s="34">
        <v>1</v>
      </c>
      <c r="H32" s="34">
        <v>1</v>
      </c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6</v>
      </c>
      <c r="C34" s="17">
        <f t="shared" si="5"/>
        <v>2.3584905660377355</v>
      </c>
      <c r="D34" s="34">
        <v>2</v>
      </c>
      <c r="E34" s="45"/>
      <c r="F34" s="45">
        <v>3</v>
      </c>
      <c r="G34" s="34">
        <v>3</v>
      </c>
      <c r="H34" s="34"/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1</v>
      </c>
      <c r="C38" s="17">
        <f t="shared" si="5"/>
        <v>0.39308176100628933</v>
      </c>
      <c r="D38" s="34"/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2544</v>
      </c>
      <c r="C40" s="26"/>
      <c r="D40" s="23">
        <v>1214</v>
      </c>
      <c r="E40" s="23">
        <v>863</v>
      </c>
      <c r="F40" s="23">
        <v>656</v>
      </c>
      <c r="G40" s="23">
        <v>684</v>
      </c>
      <c r="H40" s="23">
        <v>341</v>
      </c>
      <c r="I40" s="23">
        <v>2416</v>
      </c>
      <c r="J40" s="23">
        <v>87</v>
      </c>
      <c r="K40" s="23">
        <v>26</v>
      </c>
      <c r="L40" s="23">
        <v>15</v>
      </c>
      <c r="M40" s="23"/>
      <c r="N40" s="25">
        <v>92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03" priority="6" stopIfTrue="1" operator="equal">
      <formula>0</formula>
    </cfRule>
  </conditionalFormatting>
  <conditionalFormatting sqref="I23:I39">
    <cfRule type="cellIs" dxfId="102" priority="5" stopIfTrue="1" operator="equal">
      <formula>0</formula>
    </cfRule>
  </conditionalFormatting>
  <conditionalFormatting sqref="D17:D20 F17:F20 I17:I20 K17:K20 M17:M20">
    <cfRule type="cellIs" dxfId="101" priority="4" stopIfTrue="1" operator="equal">
      <formula>0</formula>
    </cfRule>
  </conditionalFormatting>
  <conditionalFormatting sqref="E17:E20 G17:H20 J17:J20 L17:L20">
    <cfRule type="cellIs" dxfId="100" priority="3" stopIfTrue="1" operator="equal">
      <formula>0</formula>
    </cfRule>
  </conditionalFormatting>
  <conditionalFormatting sqref="E23:F23">
    <cfRule type="cellIs" dxfId="99" priority="2" stopIfTrue="1" operator="equal">
      <formula>0</formula>
    </cfRule>
  </conditionalFormatting>
  <conditionalFormatting sqref="N17:N20">
    <cfRule type="cellIs" dxfId="9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topLeftCell="A7"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0</v>
      </c>
      <c r="C8" s="61">
        <f>(B8/$B$40)*1000</f>
        <v>0</v>
      </c>
      <c r="D8" s="60">
        <f t="shared" ref="D8:N8" si="0">(SUM(D23:D39))+D15+D21</f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0</v>
      </c>
      <c r="H15" s="60">
        <f t="shared" si="1"/>
        <v>0</v>
      </c>
      <c r="I15" s="60">
        <f t="shared" si="1"/>
        <v>0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2">SUM(E17:E20)</f>
        <v>0</v>
      </c>
      <c r="F21" s="60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0</v>
      </c>
      <c r="C23" s="17">
        <f t="shared" ref="C23:C39" si="3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0</v>
      </c>
      <c r="C32" s="17">
        <f t="shared" si="3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0</v>
      </c>
      <c r="C34" s="17">
        <f t="shared" si="3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639</v>
      </c>
      <c r="C40" s="24"/>
      <c r="D40" s="23">
        <v>321</v>
      </c>
      <c r="E40" s="23">
        <v>280</v>
      </c>
      <c r="F40" s="23">
        <v>174</v>
      </c>
      <c r="G40" s="23">
        <v>185</v>
      </c>
      <c r="H40" s="23">
        <v>91</v>
      </c>
      <c r="I40" s="23">
        <v>711</v>
      </c>
      <c r="J40" s="23">
        <v>12</v>
      </c>
      <c r="K40" s="23">
        <v>6</v>
      </c>
      <c r="L40" s="23">
        <v>1</v>
      </c>
      <c r="M40" s="23"/>
      <c r="N40" s="25">
        <v>29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97" priority="6" stopIfTrue="1" operator="equal">
      <formula>0</formula>
    </cfRule>
  </conditionalFormatting>
  <conditionalFormatting sqref="I23:I39">
    <cfRule type="cellIs" dxfId="96" priority="5" stopIfTrue="1" operator="equal">
      <formula>0</formula>
    </cfRule>
  </conditionalFormatting>
  <conditionalFormatting sqref="D17:D20 F17:F20 I17:I20 K17:K20 M17:M20">
    <cfRule type="cellIs" dxfId="95" priority="4" stopIfTrue="1" operator="equal">
      <formula>0</formula>
    </cfRule>
  </conditionalFormatting>
  <conditionalFormatting sqref="E17:E20 G17:H20 J17:J20 L17:L20">
    <cfRule type="cellIs" dxfId="94" priority="3" stopIfTrue="1" operator="equal">
      <formula>0</formula>
    </cfRule>
  </conditionalFormatting>
  <conditionalFormatting sqref="E23:F23">
    <cfRule type="cellIs" dxfId="93" priority="2" stopIfTrue="1" operator="equal">
      <formula>0</formula>
    </cfRule>
  </conditionalFormatting>
  <conditionalFormatting sqref="N17:N20">
    <cfRule type="cellIs" dxfId="9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</v>
      </c>
      <c r="C8" s="61">
        <f>(B8/$B$40)*1000</f>
        <v>4.0983606557377055</v>
      </c>
      <c r="D8" s="60">
        <f t="shared" ref="D8:N8" si="0">(SUM(D23:D39))+D15+D21</f>
        <v>2</v>
      </c>
      <c r="E8" s="60">
        <f t="shared" si="0"/>
        <v>0</v>
      </c>
      <c r="F8" s="60">
        <f t="shared" si="0"/>
        <v>1</v>
      </c>
      <c r="G8" s="60">
        <f t="shared" si="0"/>
        <v>1</v>
      </c>
      <c r="H8" s="60">
        <f t="shared" si="0"/>
        <v>3</v>
      </c>
      <c r="I8" s="60">
        <f t="shared" si="0"/>
        <v>4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1</v>
      </c>
      <c r="C13" s="17">
        <f>(B13/$B$40)*1000</f>
        <v>0.81967213114754101</v>
      </c>
      <c r="D13" s="34"/>
      <c r="E13" s="34"/>
      <c r="F13" s="34">
        <v>1</v>
      </c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0.81967213114754101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0</v>
      </c>
      <c r="I15" s="60">
        <f t="shared" si="2"/>
        <v>1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0</v>
      </c>
      <c r="H21" s="60">
        <f t="shared" si="4"/>
        <v>0</v>
      </c>
      <c r="I21" s="60">
        <f t="shared" si="4"/>
        <v>0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1</v>
      </c>
      <c r="C31" s="17">
        <f t="shared" si="5"/>
        <v>0.81967213114754101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1</v>
      </c>
      <c r="C32" s="17">
        <f t="shared" si="5"/>
        <v>0.81967213114754101</v>
      </c>
      <c r="D32" s="34"/>
      <c r="E32" s="45"/>
      <c r="F32" s="45"/>
      <c r="G32" s="34"/>
      <c r="H32" s="34">
        <v>1</v>
      </c>
      <c r="I32" s="34"/>
      <c r="J32" s="34">
        <v>1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2</v>
      </c>
      <c r="C34" s="17">
        <f t="shared" si="5"/>
        <v>1.639344262295082</v>
      </c>
      <c r="D34" s="34">
        <v>2</v>
      </c>
      <c r="E34" s="45"/>
      <c r="F34" s="45"/>
      <c r="G34" s="34">
        <v>1</v>
      </c>
      <c r="H34" s="34">
        <v>1</v>
      </c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1220</v>
      </c>
      <c r="C40" s="24"/>
      <c r="D40" s="23">
        <v>593</v>
      </c>
      <c r="E40" s="23">
        <v>430</v>
      </c>
      <c r="F40" s="23">
        <v>311</v>
      </c>
      <c r="G40" s="23">
        <v>320</v>
      </c>
      <c r="H40" s="23">
        <v>159</v>
      </c>
      <c r="I40" s="23">
        <v>1168</v>
      </c>
      <c r="J40" s="23">
        <v>23</v>
      </c>
      <c r="K40" s="23">
        <v>23</v>
      </c>
      <c r="L40" s="23">
        <v>6</v>
      </c>
      <c r="M40" s="23"/>
      <c r="N40" s="25">
        <v>30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69" priority="6" stopIfTrue="1" operator="equal">
      <formula>0</formula>
    </cfRule>
  </conditionalFormatting>
  <conditionalFormatting sqref="I23:I39">
    <cfRule type="cellIs" dxfId="468" priority="5" stopIfTrue="1" operator="equal">
      <formula>0</formula>
    </cfRule>
  </conditionalFormatting>
  <conditionalFormatting sqref="D17:D20 F17:F20 I17:I20 K17:K20 M17:M20">
    <cfRule type="cellIs" dxfId="467" priority="4" stopIfTrue="1" operator="equal">
      <formula>0</formula>
    </cfRule>
  </conditionalFormatting>
  <conditionalFormatting sqref="E17:E20 G17:H20 J17:J20 L17:L20">
    <cfRule type="cellIs" dxfId="466" priority="3" stopIfTrue="1" operator="equal">
      <formula>0</formula>
    </cfRule>
  </conditionalFormatting>
  <conditionalFormatting sqref="E23:F23">
    <cfRule type="cellIs" dxfId="465" priority="2" stopIfTrue="1" operator="equal">
      <formula>0</formula>
    </cfRule>
  </conditionalFormatting>
  <conditionalFormatting sqref="N17:N20">
    <cfRule type="cellIs" dxfId="4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</v>
      </c>
      <c r="C8" s="61">
        <f>(B8/$B$40)*1000</f>
        <v>3.8240917782026767</v>
      </c>
      <c r="D8" s="60">
        <f t="shared" ref="D8:N8" si="0">(SUM(D23:D39))+D15+D21</f>
        <v>7</v>
      </c>
      <c r="E8" s="60">
        <f t="shared" si="0"/>
        <v>1</v>
      </c>
      <c r="F8" s="60">
        <f t="shared" si="0"/>
        <v>4</v>
      </c>
      <c r="G8" s="60">
        <f t="shared" si="0"/>
        <v>3</v>
      </c>
      <c r="H8" s="60">
        <f t="shared" si="0"/>
        <v>6</v>
      </c>
      <c r="I8" s="60">
        <f t="shared" si="0"/>
        <v>13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0</v>
      </c>
      <c r="H15" s="60">
        <f t="shared" si="1"/>
        <v>0</v>
      </c>
      <c r="I15" s="60">
        <f t="shared" si="1"/>
        <v>0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1</v>
      </c>
      <c r="C17" s="17">
        <f>(B17/$B$40)*1000</f>
        <v>0.47801147227533458</v>
      </c>
      <c r="D17" s="34"/>
      <c r="E17" s="34"/>
      <c r="F17" s="34">
        <v>1</v>
      </c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1</v>
      </c>
      <c r="C19" s="17">
        <f>(B19/$B$40)*1000</f>
        <v>0.47801147227533458</v>
      </c>
      <c r="D19" s="34"/>
      <c r="E19" s="34"/>
      <c r="F19" s="34"/>
      <c r="G19" s="34">
        <v>1</v>
      </c>
      <c r="H19" s="34">
        <v>1</v>
      </c>
      <c r="I19" s="34">
        <v>2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</v>
      </c>
      <c r="C21" s="61">
        <f>(B21/$B$40)*1000</f>
        <v>0.95602294455066916</v>
      </c>
      <c r="D21" s="60">
        <f>SUM(D17:D20)</f>
        <v>0</v>
      </c>
      <c r="E21" s="60">
        <f t="shared" ref="E21:N21" si="2">SUM(E17:E20)</f>
        <v>0</v>
      </c>
      <c r="F21" s="60">
        <f t="shared" si="2"/>
        <v>1</v>
      </c>
      <c r="G21" s="60">
        <f t="shared" si="2"/>
        <v>1</v>
      </c>
      <c r="H21" s="60">
        <f t="shared" si="2"/>
        <v>1</v>
      </c>
      <c r="I21" s="60">
        <f t="shared" si="2"/>
        <v>3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1</v>
      </c>
      <c r="C23" s="17">
        <f t="shared" ref="C23:C39" si="3">(B23/$B$40)*1000</f>
        <v>0.47801147227533458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>
        <v>1</v>
      </c>
      <c r="I31" s="34"/>
      <c r="J31" s="34"/>
      <c r="K31" s="34"/>
      <c r="L31" s="34"/>
      <c r="M31" s="34">
        <v>1</v>
      </c>
      <c r="N31" s="40"/>
    </row>
    <row r="32" spans="1:14" s="2" customFormat="1" x14ac:dyDescent="0.2">
      <c r="A32" s="21" t="s">
        <v>37</v>
      </c>
      <c r="B32" s="16">
        <f t="shared" si="4"/>
        <v>0</v>
      </c>
      <c r="C32" s="17">
        <f t="shared" si="3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2</v>
      </c>
      <c r="C34" s="17">
        <f t="shared" si="3"/>
        <v>0.95602294455066916</v>
      </c>
      <c r="D34" s="34">
        <v>5</v>
      </c>
      <c r="E34" s="45">
        <v>1</v>
      </c>
      <c r="F34" s="45">
        <v>1</v>
      </c>
      <c r="G34" s="34"/>
      <c r="H34" s="34">
        <v>4</v>
      </c>
      <c r="I34" s="34">
        <v>6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1</v>
      </c>
      <c r="C38" s="17">
        <f t="shared" si="3"/>
        <v>0.47801147227533458</v>
      </c>
      <c r="D38" s="34">
        <v>1</v>
      </c>
      <c r="E38" s="45"/>
      <c r="F38" s="45">
        <v>1</v>
      </c>
      <c r="G38" s="34"/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2</v>
      </c>
      <c r="C39" s="17">
        <f t="shared" si="3"/>
        <v>0.95602294455066916</v>
      </c>
      <c r="D39" s="34">
        <v>1</v>
      </c>
      <c r="E39" s="45"/>
      <c r="F39" s="45">
        <v>1</v>
      </c>
      <c r="G39" s="34">
        <v>1</v>
      </c>
      <c r="H39" s="34"/>
      <c r="I39" s="34">
        <v>2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2092</v>
      </c>
      <c r="C40" s="26"/>
      <c r="D40" s="23">
        <v>1193</v>
      </c>
      <c r="E40" s="23">
        <v>899</v>
      </c>
      <c r="F40" s="23">
        <v>616</v>
      </c>
      <c r="G40" s="23">
        <v>577</v>
      </c>
      <c r="H40" s="23">
        <v>299</v>
      </c>
      <c r="I40" s="23">
        <v>2279</v>
      </c>
      <c r="J40" s="23">
        <v>51</v>
      </c>
      <c r="K40" s="23">
        <v>43</v>
      </c>
      <c r="L40" s="23">
        <v>18</v>
      </c>
      <c r="M40" s="23"/>
      <c r="N40" s="25">
        <v>77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91" priority="6" stopIfTrue="1" operator="equal">
      <formula>0</formula>
    </cfRule>
  </conditionalFormatting>
  <conditionalFormatting sqref="I23:I39">
    <cfRule type="cellIs" dxfId="90" priority="5" stopIfTrue="1" operator="equal">
      <formula>0</formula>
    </cfRule>
  </conditionalFormatting>
  <conditionalFormatting sqref="D17:D20 F17:F20 I17:I20 K17:K20 M17:M20">
    <cfRule type="cellIs" dxfId="89" priority="4" stopIfTrue="1" operator="equal">
      <formula>0</formula>
    </cfRule>
  </conditionalFormatting>
  <conditionalFormatting sqref="E17:E20 G17:H20 J17:J20 L17:L20">
    <cfRule type="cellIs" dxfId="88" priority="3" stopIfTrue="1" operator="equal">
      <formula>0</formula>
    </cfRule>
  </conditionalFormatting>
  <conditionalFormatting sqref="E23:F23">
    <cfRule type="cellIs" dxfId="87" priority="2" stopIfTrue="1" operator="equal">
      <formula>0</formula>
    </cfRule>
  </conditionalFormatting>
  <conditionalFormatting sqref="N17:N20">
    <cfRule type="cellIs" dxfId="8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471</v>
      </c>
      <c r="C8" s="61">
        <f>(B8/$B$40)*1000</f>
        <v>16.639581714124215</v>
      </c>
      <c r="D8" s="60">
        <f t="shared" ref="D8:N8" si="0">(SUM(D23:D39))+D15+D21</f>
        <v>165</v>
      </c>
      <c r="E8" s="60">
        <f t="shared" si="0"/>
        <v>88</v>
      </c>
      <c r="F8" s="60">
        <f t="shared" si="0"/>
        <v>148</v>
      </c>
      <c r="G8" s="60">
        <f t="shared" si="0"/>
        <v>235</v>
      </c>
      <c r="H8" s="60">
        <f t="shared" si="0"/>
        <v>121</v>
      </c>
      <c r="I8" s="60">
        <f t="shared" si="0"/>
        <v>408</v>
      </c>
      <c r="J8" s="60">
        <f t="shared" si="0"/>
        <v>107</v>
      </c>
      <c r="K8" s="60">
        <f t="shared" si="0"/>
        <v>6</v>
      </c>
      <c r="L8" s="60">
        <f t="shared" si="0"/>
        <v>4</v>
      </c>
      <c r="M8" s="60">
        <f t="shared" si="0"/>
        <v>67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16</v>
      </c>
      <c r="C11" s="17">
        <f>(B11/$B$40)*1000</f>
        <v>0.56525118349466541</v>
      </c>
      <c r="D11" s="33">
        <v>6</v>
      </c>
      <c r="E11" s="33">
        <v>4</v>
      </c>
      <c r="F11" s="33">
        <v>4</v>
      </c>
      <c r="G11" s="33">
        <v>8</v>
      </c>
      <c r="H11" s="33">
        <v>5</v>
      </c>
      <c r="I11" s="33">
        <v>8</v>
      </c>
      <c r="J11" s="44">
        <v>9</v>
      </c>
      <c r="K11" s="44"/>
      <c r="L11" s="44"/>
      <c r="M11" s="44">
        <v>4</v>
      </c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11</v>
      </c>
      <c r="C13" s="17">
        <f>(B13/$B$40)*1000</f>
        <v>0.38861018865258251</v>
      </c>
      <c r="D13" s="34">
        <v>1</v>
      </c>
      <c r="E13" s="34">
        <v>1</v>
      </c>
      <c r="F13" s="34">
        <v>4</v>
      </c>
      <c r="G13" s="34">
        <v>6</v>
      </c>
      <c r="H13" s="34">
        <v>2</v>
      </c>
      <c r="I13" s="34">
        <v>8</v>
      </c>
      <c r="J13" s="45">
        <v>1</v>
      </c>
      <c r="K13" s="45"/>
      <c r="L13" s="45"/>
      <c r="M13" s="45">
        <v>4</v>
      </c>
      <c r="N13" s="43"/>
    </row>
    <row r="14" spans="1:14" s="2" customFormat="1" x14ac:dyDescent="0.2">
      <c r="A14" s="21" t="s">
        <v>19</v>
      </c>
      <c r="B14" s="16">
        <f>SUM(E14:G14)</f>
        <v>5</v>
      </c>
      <c r="C14" s="17">
        <f>(B14/$B$40)*1000</f>
        <v>0.17664099484208295</v>
      </c>
      <c r="D14" s="34">
        <v>1</v>
      </c>
      <c r="E14" s="34">
        <v>2</v>
      </c>
      <c r="F14" s="34">
        <v>1</v>
      </c>
      <c r="G14" s="34">
        <v>2</v>
      </c>
      <c r="H14" s="34">
        <v>1</v>
      </c>
      <c r="I14" s="34">
        <v>1</v>
      </c>
      <c r="J14" s="45">
        <v>5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32</v>
      </c>
      <c r="C15" s="61">
        <f>(B15/B40)*1000</f>
        <v>1.1305023669893308</v>
      </c>
      <c r="D15" s="60">
        <f t="shared" ref="D15:N15" si="1">SUM(D11:D14)</f>
        <v>8</v>
      </c>
      <c r="E15" s="60">
        <f t="shared" si="1"/>
        <v>7</v>
      </c>
      <c r="F15" s="60">
        <f t="shared" si="1"/>
        <v>9</v>
      </c>
      <c r="G15" s="60">
        <f t="shared" si="1"/>
        <v>16</v>
      </c>
      <c r="H15" s="60">
        <f t="shared" si="1"/>
        <v>8</v>
      </c>
      <c r="I15" s="60">
        <f t="shared" si="1"/>
        <v>17</v>
      </c>
      <c r="J15" s="60">
        <f t="shared" si="1"/>
        <v>15</v>
      </c>
      <c r="K15" s="60">
        <f t="shared" si="1"/>
        <v>0</v>
      </c>
      <c r="L15" s="60">
        <f t="shared" si="1"/>
        <v>0</v>
      </c>
      <c r="M15" s="60">
        <f t="shared" si="1"/>
        <v>8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>
        <v>1</v>
      </c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17</v>
      </c>
      <c r="C18" s="17">
        <f>(B18/$B$40)*1000</f>
        <v>0.60057938246308196</v>
      </c>
      <c r="D18" s="34">
        <v>5</v>
      </c>
      <c r="E18" s="34">
        <v>3</v>
      </c>
      <c r="F18" s="34">
        <v>3</v>
      </c>
      <c r="G18" s="34">
        <v>11</v>
      </c>
      <c r="H18" s="34">
        <v>8</v>
      </c>
      <c r="I18" s="34">
        <v>15</v>
      </c>
      <c r="J18" s="34">
        <v>7</v>
      </c>
      <c r="K18" s="34"/>
      <c r="L18" s="34"/>
      <c r="M18" s="34">
        <v>3</v>
      </c>
      <c r="N18" s="40"/>
    </row>
    <row r="19" spans="1:14" s="2" customFormat="1" x14ac:dyDescent="0.2">
      <c r="A19" s="21" t="s">
        <v>24</v>
      </c>
      <c r="B19" s="16">
        <f>SUM(E19:G19)</f>
        <v>36</v>
      </c>
      <c r="C19" s="17">
        <f>(B19/$B$40)*1000</f>
        <v>1.2718151628629972</v>
      </c>
      <c r="D19" s="34">
        <v>13</v>
      </c>
      <c r="E19" s="34">
        <v>10</v>
      </c>
      <c r="F19" s="34">
        <v>9</v>
      </c>
      <c r="G19" s="34">
        <v>17</v>
      </c>
      <c r="H19" s="34">
        <v>12</v>
      </c>
      <c r="I19" s="34">
        <v>34</v>
      </c>
      <c r="J19" s="34">
        <v>7</v>
      </c>
      <c r="K19" s="34"/>
      <c r="L19" s="34">
        <v>1</v>
      </c>
      <c r="M19" s="34">
        <v>6</v>
      </c>
      <c r="N19" s="40"/>
    </row>
    <row r="20" spans="1:14" s="2" customFormat="1" x14ac:dyDescent="0.2">
      <c r="A20" s="21" t="s">
        <v>25</v>
      </c>
      <c r="B20" s="16">
        <f>SUM(E20:G20)</f>
        <v>10</v>
      </c>
      <c r="C20" s="17">
        <f>(B20/$B$40)*1000</f>
        <v>0.35328198968416591</v>
      </c>
      <c r="D20" s="34"/>
      <c r="E20" s="34"/>
      <c r="F20" s="34"/>
      <c r="G20" s="34">
        <v>10</v>
      </c>
      <c r="H20" s="34">
        <v>5</v>
      </c>
      <c r="I20" s="34">
        <v>11</v>
      </c>
      <c r="J20" s="34">
        <v>4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63</v>
      </c>
      <c r="C21" s="61">
        <f>(B21/$B$40)*1000</f>
        <v>2.225676535010245</v>
      </c>
      <c r="D21" s="60">
        <f>SUM(D17:D20)</f>
        <v>18</v>
      </c>
      <c r="E21" s="60">
        <f t="shared" ref="E21:N21" si="2">SUM(E17:E20)</f>
        <v>13</v>
      </c>
      <c r="F21" s="60">
        <f t="shared" si="2"/>
        <v>12</v>
      </c>
      <c r="G21" s="60">
        <f t="shared" si="2"/>
        <v>38</v>
      </c>
      <c r="H21" s="60">
        <f t="shared" si="2"/>
        <v>26</v>
      </c>
      <c r="I21" s="60">
        <f t="shared" si="2"/>
        <v>61</v>
      </c>
      <c r="J21" s="60">
        <f t="shared" si="2"/>
        <v>18</v>
      </c>
      <c r="K21" s="60">
        <f t="shared" si="2"/>
        <v>0</v>
      </c>
      <c r="L21" s="60">
        <f t="shared" si="2"/>
        <v>1</v>
      </c>
      <c r="M21" s="60">
        <f t="shared" si="2"/>
        <v>9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87</v>
      </c>
      <c r="C23" s="17">
        <f t="shared" ref="C23:C39" si="3">(B23/$B$40)*1000</f>
        <v>3.0735533102522434</v>
      </c>
      <c r="D23" s="33">
        <v>26</v>
      </c>
      <c r="E23" s="33">
        <v>13</v>
      </c>
      <c r="F23" s="33">
        <v>21</v>
      </c>
      <c r="G23" s="33">
        <v>53</v>
      </c>
      <c r="H23" s="33">
        <v>13</v>
      </c>
      <c r="I23" s="33">
        <v>78</v>
      </c>
      <c r="J23" s="33">
        <v>13</v>
      </c>
      <c r="K23" s="33">
        <v>1</v>
      </c>
      <c r="L23" s="33"/>
      <c r="M23" s="33">
        <v>8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25</v>
      </c>
      <c r="C24" s="17">
        <f t="shared" si="3"/>
        <v>0.88320497421041477</v>
      </c>
      <c r="D24" s="34">
        <v>15</v>
      </c>
      <c r="E24" s="45">
        <v>2</v>
      </c>
      <c r="F24" s="45">
        <v>14</v>
      </c>
      <c r="G24" s="34">
        <v>9</v>
      </c>
      <c r="H24" s="34">
        <v>2</v>
      </c>
      <c r="I24" s="34">
        <v>14</v>
      </c>
      <c r="J24" s="34">
        <v>12</v>
      </c>
      <c r="K24" s="34"/>
      <c r="L24" s="34"/>
      <c r="M24" s="34">
        <v>1</v>
      </c>
      <c r="N24" s="40"/>
    </row>
    <row r="25" spans="1:14" s="2" customFormat="1" x14ac:dyDescent="0.2">
      <c r="A25" s="21" t="s">
        <v>30</v>
      </c>
      <c r="B25" s="16">
        <f t="shared" si="4"/>
        <v>1</v>
      </c>
      <c r="C25" s="17">
        <f t="shared" si="3"/>
        <v>3.5328198968416588E-2</v>
      </c>
      <c r="D25" s="34"/>
      <c r="E25" s="45"/>
      <c r="F25" s="45"/>
      <c r="G25" s="34">
        <v>1</v>
      </c>
      <c r="H25" s="34">
        <v>3</v>
      </c>
      <c r="I25" s="34">
        <v>3</v>
      </c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>
        <v>1</v>
      </c>
      <c r="I26" s="34"/>
      <c r="J26" s="34">
        <v>1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3</v>
      </c>
      <c r="C29" s="17">
        <f t="shared" si="3"/>
        <v>0.10598459690524978</v>
      </c>
      <c r="D29" s="34">
        <v>2</v>
      </c>
      <c r="E29" s="45"/>
      <c r="F29" s="45"/>
      <c r="G29" s="34">
        <v>3</v>
      </c>
      <c r="H29" s="34">
        <v>1</v>
      </c>
      <c r="I29" s="34">
        <v>3</v>
      </c>
      <c r="J29" s="34">
        <v>1</v>
      </c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9</v>
      </c>
      <c r="C31" s="17">
        <f t="shared" si="3"/>
        <v>0.31795379071574931</v>
      </c>
      <c r="D31" s="34">
        <v>12</v>
      </c>
      <c r="E31" s="45"/>
      <c r="F31" s="45">
        <v>2</v>
      </c>
      <c r="G31" s="34">
        <v>7</v>
      </c>
      <c r="H31" s="34">
        <v>14</v>
      </c>
      <c r="I31" s="34">
        <v>20</v>
      </c>
      <c r="J31" s="34">
        <v>1</v>
      </c>
      <c r="K31" s="34"/>
      <c r="L31" s="34"/>
      <c r="M31" s="34">
        <v>2</v>
      </c>
      <c r="N31" s="40"/>
    </row>
    <row r="32" spans="1:14" s="2" customFormat="1" x14ac:dyDescent="0.2">
      <c r="A32" s="21" t="s">
        <v>37</v>
      </c>
      <c r="B32" s="16">
        <f t="shared" si="4"/>
        <v>28</v>
      </c>
      <c r="C32" s="17">
        <f t="shared" si="3"/>
        <v>0.98918957111566441</v>
      </c>
      <c r="D32" s="34">
        <v>13</v>
      </c>
      <c r="E32" s="45">
        <v>2</v>
      </c>
      <c r="F32" s="45">
        <v>11</v>
      </c>
      <c r="G32" s="34">
        <v>15</v>
      </c>
      <c r="H32" s="34">
        <v>9</v>
      </c>
      <c r="I32" s="34">
        <v>33</v>
      </c>
      <c r="J32" s="34">
        <v>2</v>
      </c>
      <c r="K32" s="34"/>
      <c r="L32" s="34"/>
      <c r="M32" s="34">
        <v>2</v>
      </c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145</v>
      </c>
      <c r="C34" s="17">
        <f t="shared" si="3"/>
        <v>5.1225888504204056</v>
      </c>
      <c r="D34" s="34">
        <v>52</v>
      </c>
      <c r="E34" s="45">
        <v>34</v>
      </c>
      <c r="F34" s="45">
        <v>52</v>
      </c>
      <c r="G34" s="34">
        <v>59</v>
      </c>
      <c r="H34" s="34">
        <v>25</v>
      </c>
      <c r="I34" s="34">
        <v>113</v>
      </c>
      <c r="J34" s="34">
        <v>28</v>
      </c>
      <c r="K34" s="34">
        <v>4</v>
      </c>
      <c r="L34" s="34">
        <v>1</v>
      </c>
      <c r="M34" s="34">
        <v>24</v>
      </c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5</v>
      </c>
      <c r="C36" s="17">
        <f t="shared" si="3"/>
        <v>0.17664099484208295</v>
      </c>
      <c r="D36" s="34"/>
      <c r="E36" s="45"/>
      <c r="F36" s="45">
        <v>1</v>
      </c>
      <c r="G36" s="34">
        <v>4</v>
      </c>
      <c r="H36" s="34"/>
      <c r="I36" s="34">
        <v>2</v>
      </c>
      <c r="J36" s="34">
        <v>2</v>
      </c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4"/>
        <v>2</v>
      </c>
      <c r="C37" s="17">
        <f t="shared" si="3"/>
        <v>7.0656397936833176E-2</v>
      </c>
      <c r="D37" s="34"/>
      <c r="E37" s="45"/>
      <c r="F37" s="45">
        <v>1</v>
      </c>
      <c r="G37" s="34">
        <v>1</v>
      </c>
      <c r="H37" s="34">
        <v>1</v>
      </c>
      <c r="I37" s="34">
        <v>1</v>
      </c>
      <c r="J37" s="34">
        <v>2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50</v>
      </c>
      <c r="C38" s="17">
        <f t="shared" si="3"/>
        <v>1.7664099484208295</v>
      </c>
      <c r="D38" s="34">
        <v>15</v>
      </c>
      <c r="E38" s="45">
        <v>16</v>
      </c>
      <c r="F38" s="45">
        <v>15</v>
      </c>
      <c r="G38" s="34">
        <v>19</v>
      </c>
      <c r="H38" s="34">
        <v>10</v>
      </c>
      <c r="I38" s="34">
        <v>44</v>
      </c>
      <c r="J38" s="34">
        <v>6</v>
      </c>
      <c r="K38" s="34">
        <v>1</v>
      </c>
      <c r="L38" s="34"/>
      <c r="M38" s="34">
        <v>9</v>
      </c>
      <c r="N38" s="40"/>
    </row>
    <row r="39" spans="1:14" s="2" customFormat="1" x14ac:dyDescent="0.2">
      <c r="A39" s="21" t="s">
        <v>43</v>
      </c>
      <c r="B39" s="16">
        <f t="shared" si="4"/>
        <v>21</v>
      </c>
      <c r="C39" s="17">
        <f t="shared" si="3"/>
        <v>0.74189217833674848</v>
      </c>
      <c r="D39" s="34">
        <v>4</v>
      </c>
      <c r="E39" s="45">
        <v>1</v>
      </c>
      <c r="F39" s="45">
        <v>10</v>
      </c>
      <c r="G39" s="34">
        <v>10</v>
      </c>
      <c r="H39" s="34">
        <v>8</v>
      </c>
      <c r="I39" s="34">
        <v>19</v>
      </c>
      <c r="J39" s="34">
        <v>5</v>
      </c>
      <c r="K39" s="34"/>
      <c r="L39" s="34">
        <v>2</v>
      </c>
      <c r="M39" s="34">
        <v>3</v>
      </c>
      <c r="N39" s="41">
        <v>1</v>
      </c>
    </row>
    <row r="40" spans="1:14" s="3" customFormat="1" ht="12" x14ac:dyDescent="0.2">
      <c r="A40" s="22" t="s">
        <v>133</v>
      </c>
      <c r="B40" s="23">
        <f>SUM(E40:G40)</f>
        <v>28306</v>
      </c>
      <c r="C40" s="24"/>
      <c r="D40" s="23">
        <v>15771</v>
      </c>
      <c r="E40" s="23">
        <v>12043</v>
      </c>
      <c r="F40" s="23">
        <v>8136</v>
      </c>
      <c r="G40" s="23">
        <v>8127</v>
      </c>
      <c r="H40" s="23">
        <v>3968</v>
      </c>
      <c r="I40" s="23">
        <v>29507</v>
      </c>
      <c r="J40" s="23">
        <v>1242</v>
      </c>
      <c r="K40" s="23">
        <v>269</v>
      </c>
      <c r="L40" s="23">
        <v>1256</v>
      </c>
      <c r="M40" s="23"/>
      <c r="N40" s="25">
        <v>4859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85" priority="6" stopIfTrue="1" operator="equal">
      <formula>0</formula>
    </cfRule>
  </conditionalFormatting>
  <conditionalFormatting sqref="I23:I39">
    <cfRule type="cellIs" dxfId="84" priority="5" stopIfTrue="1" operator="equal">
      <formula>0</formula>
    </cfRule>
  </conditionalFormatting>
  <conditionalFormatting sqref="D17:D20 F17:F20 I17:I20 K17:K20 M17:M20">
    <cfRule type="cellIs" dxfId="83" priority="4" stopIfTrue="1" operator="equal">
      <formula>0</formula>
    </cfRule>
  </conditionalFormatting>
  <conditionalFormatting sqref="E17:E20 G17:H20 J17:J20 L17:L20">
    <cfRule type="cellIs" dxfId="82" priority="3" stopIfTrue="1" operator="equal">
      <formula>0</formula>
    </cfRule>
  </conditionalFormatting>
  <conditionalFormatting sqref="E23:F23">
    <cfRule type="cellIs" dxfId="81" priority="2" stopIfTrue="1" operator="equal">
      <formula>0</formula>
    </cfRule>
  </conditionalFormatting>
  <conditionalFormatting sqref="N17:N20">
    <cfRule type="cellIs" dxfId="8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1.2594458438287153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1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1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0</v>
      </c>
      <c r="H15" s="60">
        <f t="shared" si="1"/>
        <v>0</v>
      </c>
      <c r="I15" s="60">
        <f t="shared" si="1"/>
        <v>0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2">SUM(E17:E20)</f>
        <v>0</v>
      </c>
      <c r="F21" s="60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0</v>
      </c>
      <c r="C23" s="17">
        <f t="shared" ref="C23:C39" si="3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0</v>
      </c>
      <c r="C32" s="17">
        <f t="shared" si="3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</v>
      </c>
      <c r="C34" s="17">
        <f t="shared" si="3"/>
        <v>1.2594458438287153</v>
      </c>
      <c r="D34" s="34">
        <v>1</v>
      </c>
      <c r="E34" s="45"/>
      <c r="F34" s="45">
        <v>1</v>
      </c>
      <c r="G34" s="34"/>
      <c r="H34" s="34"/>
      <c r="I34" s="34"/>
      <c r="J34" s="34"/>
      <c r="K34" s="34">
        <v>1</v>
      </c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794</v>
      </c>
      <c r="C40" s="24"/>
      <c r="D40" s="23">
        <v>452</v>
      </c>
      <c r="E40" s="23">
        <v>311</v>
      </c>
      <c r="F40" s="23">
        <v>236</v>
      </c>
      <c r="G40" s="23">
        <v>247</v>
      </c>
      <c r="H40" s="23">
        <v>122</v>
      </c>
      <c r="I40" s="23">
        <v>867</v>
      </c>
      <c r="J40" s="23">
        <v>22</v>
      </c>
      <c r="K40" s="23">
        <v>13</v>
      </c>
      <c r="L40" s="23">
        <v>14</v>
      </c>
      <c r="M40" s="23"/>
      <c r="N40" s="25">
        <v>41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79" priority="6" stopIfTrue="1" operator="equal">
      <formula>0</formula>
    </cfRule>
  </conditionalFormatting>
  <conditionalFormatting sqref="I23:I39">
    <cfRule type="cellIs" dxfId="78" priority="5" stopIfTrue="1" operator="equal">
      <formula>0</formula>
    </cfRule>
  </conditionalFormatting>
  <conditionalFormatting sqref="D17:D20 F17:F20 I17:I20 K17:K20 M17:M20">
    <cfRule type="cellIs" dxfId="77" priority="4" stopIfTrue="1" operator="equal">
      <formula>0</formula>
    </cfRule>
  </conditionalFormatting>
  <conditionalFormatting sqref="E17:E20 G17:H20 J17:J20 L17:L20">
    <cfRule type="cellIs" dxfId="76" priority="3" stopIfTrue="1" operator="equal">
      <formula>0</formula>
    </cfRule>
  </conditionalFormatting>
  <conditionalFormatting sqref="E23:F23">
    <cfRule type="cellIs" dxfId="75" priority="2" stopIfTrue="1" operator="equal">
      <formula>0</formula>
    </cfRule>
  </conditionalFormatting>
  <conditionalFormatting sqref="N17:N20">
    <cfRule type="cellIs" dxfId="7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</v>
      </c>
      <c r="C8" s="61">
        <f>(B8/$B$40)*1000</f>
        <v>6.0975609756097562</v>
      </c>
      <c r="D8" s="60">
        <f t="shared" ref="D8:N8" si="0">(SUM(D23:D39))+D15+D21</f>
        <v>3</v>
      </c>
      <c r="E8" s="60">
        <f t="shared" si="0"/>
        <v>1</v>
      </c>
      <c r="F8" s="60">
        <f t="shared" si="0"/>
        <v>3</v>
      </c>
      <c r="G8" s="60">
        <f t="shared" si="0"/>
        <v>5</v>
      </c>
      <c r="H8" s="60">
        <f t="shared" si="0"/>
        <v>4</v>
      </c>
      <c r="I8" s="60">
        <f t="shared" si="0"/>
        <v>13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>
        <v>1</v>
      </c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0</v>
      </c>
      <c r="H15" s="60">
        <f t="shared" si="1"/>
        <v>1</v>
      </c>
      <c r="I15" s="60">
        <f t="shared" si="1"/>
        <v>1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0</v>
      </c>
      <c r="C21" s="61">
        <f>(B21/$B$40)*1000</f>
        <v>0</v>
      </c>
      <c r="D21" s="60">
        <f>SUM(D17:D20)</f>
        <v>0</v>
      </c>
      <c r="E21" s="60">
        <f t="shared" ref="E21:N21" si="2">SUM(E17:E20)</f>
        <v>0</v>
      </c>
      <c r="F21" s="60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6</v>
      </c>
      <c r="C23" s="17">
        <f t="shared" ref="C23:C39" si="3">(B23/$B$40)*1000</f>
        <v>4.0650406504065044</v>
      </c>
      <c r="D23" s="33">
        <v>3</v>
      </c>
      <c r="E23" s="33"/>
      <c r="F23" s="33">
        <v>2</v>
      </c>
      <c r="G23" s="33">
        <v>4</v>
      </c>
      <c r="H23" s="33"/>
      <c r="I23" s="33">
        <v>6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>
        <v>1</v>
      </c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>
        <v>1</v>
      </c>
      <c r="I25" s="34">
        <v>1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>
        <v>1</v>
      </c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0</v>
      </c>
      <c r="C32" s="17">
        <f t="shared" si="3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3</v>
      </c>
      <c r="C34" s="17">
        <f t="shared" si="3"/>
        <v>2.0325203252032522</v>
      </c>
      <c r="D34" s="34"/>
      <c r="E34" s="45">
        <v>1</v>
      </c>
      <c r="F34" s="45">
        <v>1</v>
      </c>
      <c r="G34" s="34">
        <v>1</v>
      </c>
      <c r="H34" s="34"/>
      <c r="I34" s="34">
        <v>3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1476</v>
      </c>
      <c r="C40" s="24"/>
      <c r="D40" s="23">
        <v>796</v>
      </c>
      <c r="E40" s="23">
        <v>614</v>
      </c>
      <c r="F40" s="23">
        <v>444</v>
      </c>
      <c r="G40" s="23">
        <v>418</v>
      </c>
      <c r="H40" s="23">
        <v>188</v>
      </c>
      <c r="I40" s="23">
        <v>1574</v>
      </c>
      <c r="J40" s="23">
        <v>36</v>
      </c>
      <c r="K40" s="23">
        <v>24</v>
      </c>
      <c r="L40" s="23">
        <v>30</v>
      </c>
      <c r="M40" s="23"/>
      <c r="N40" s="25">
        <v>55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73" priority="6" stopIfTrue="1" operator="equal">
      <formula>0</formula>
    </cfRule>
  </conditionalFormatting>
  <conditionalFormatting sqref="I23:I39">
    <cfRule type="cellIs" dxfId="72" priority="5" stopIfTrue="1" operator="equal">
      <formula>0</formula>
    </cfRule>
  </conditionalFormatting>
  <conditionalFormatting sqref="D17:D20 F17:F20 I17:I20 K17:K20 M17:M20">
    <cfRule type="cellIs" dxfId="71" priority="4" stopIfTrue="1" operator="equal">
      <formula>0</formula>
    </cfRule>
  </conditionalFormatting>
  <conditionalFormatting sqref="E17:E20 G17:H20 J17:J20 L17:L20">
    <cfRule type="cellIs" dxfId="70" priority="3" stopIfTrue="1" operator="equal">
      <formula>0</formula>
    </cfRule>
  </conditionalFormatting>
  <conditionalFormatting sqref="E23:F23">
    <cfRule type="cellIs" dxfId="69" priority="2" stopIfTrue="1" operator="equal">
      <formula>0</formula>
    </cfRule>
  </conditionalFormatting>
  <conditionalFormatting sqref="N17:N20">
    <cfRule type="cellIs" dxfId="6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topLeftCell="A7"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188</v>
      </c>
      <c r="C8" s="61">
        <f>(B8/$B$40)*1000</f>
        <v>11.71193620732619</v>
      </c>
      <c r="D8" s="60">
        <f t="shared" ref="D8:N8" si="0">(SUM(D23:D39))+D15+D21</f>
        <v>79</v>
      </c>
      <c r="E8" s="60">
        <f t="shared" si="0"/>
        <v>21</v>
      </c>
      <c r="F8" s="60">
        <f t="shared" si="0"/>
        <v>71</v>
      </c>
      <c r="G8" s="60">
        <f t="shared" si="0"/>
        <v>96</v>
      </c>
      <c r="H8" s="60">
        <f t="shared" si="0"/>
        <v>62</v>
      </c>
      <c r="I8" s="60">
        <f t="shared" si="0"/>
        <v>84</v>
      </c>
      <c r="J8" s="60">
        <f t="shared" si="0"/>
        <v>158</v>
      </c>
      <c r="K8" s="60">
        <f t="shared" si="0"/>
        <v>2</v>
      </c>
      <c r="L8" s="60">
        <f t="shared" si="0"/>
        <v>0</v>
      </c>
      <c r="M8" s="60">
        <f t="shared" si="0"/>
        <v>6</v>
      </c>
      <c r="N8" s="62">
        <f t="shared" si="0"/>
        <v>21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28</v>
      </c>
      <c r="C11" s="17">
        <f>(B11/$B$40)*1000</f>
        <v>1.74433092449539</v>
      </c>
      <c r="D11" s="33">
        <v>12</v>
      </c>
      <c r="E11" s="33">
        <v>6</v>
      </c>
      <c r="F11" s="33">
        <v>12</v>
      </c>
      <c r="G11" s="33">
        <v>10</v>
      </c>
      <c r="H11" s="33">
        <v>10</v>
      </c>
      <c r="I11" s="33">
        <v>13</v>
      </c>
      <c r="J11" s="44">
        <v>25</v>
      </c>
      <c r="K11" s="44"/>
      <c r="L11" s="44"/>
      <c r="M11" s="44"/>
      <c r="N11" s="42">
        <v>3</v>
      </c>
    </row>
    <row r="12" spans="1:14" s="2" customFormat="1" x14ac:dyDescent="0.2">
      <c r="A12" s="21" t="s">
        <v>16</v>
      </c>
      <c r="B12" s="16">
        <f>SUM(E12:G12)</f>
        <v>1</v>
      </c>
      <c r="C12" s="17">
        <f>(B12/$B$40)*1000</f>
        <v>6.2297533017692502E-2</v>
      </c>
      <c r="D12" s="34"/>
      <c r="E12" s="34"/>
      <c r="F12" s="34">
        <v>1</v>
      </c>
      <c r="G12" s="34"/>
      <c r="H12" s="34"/>
      <c r="I12" s="34"/>
      <c r="J12" s="45">
        <v>1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8</v>
      </c>
      <c r="C13" s="17">
        <f>(B13/$B$40)*1000</f>
        <v>0.49838026414154002</v>
      </c>
      <c r="D13" s="34"/>
      <c r="E13" s="34"/>
      <c r="F13" s="34">
        <v>2</v>
      </c>
      <c r="G13" s="34">
        <v>6</v>
      </c>
      <c r="H13" s="34"/>
      <c r="I13" s="34">
        <v>2</v>
      </c>
      <c r="J13" s="45">
        <v>5</v>
      </c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>SUM(E14:G14)</f>
        <v>2</v>
      </c>
      <c r="C14" s="17">
        <f>(B14/$B$40)*1000</f>
        <v>0.124595066035385</v>
      </c>
      <c r="D14" s="34"/>
      <c r="E14" s="34"/>
      <c r="F14" s="34"/>
      <c r="G14" s="34">
        <v>2</v>
      </c>
      <c r="H14" s="34"/>
      <c r="I14" s="34"/>
      <c r="J14" s="45">
        <v>2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39</v>
      </c>
      <c r="C15" s="61">
        <f>(B15/B40)*1000</f>
        <v>2.4296037876900076</v>
      </c>
      <c r="D15" s="60">
        <f t="shared" ref="D15:N15" si="1">SUM(D11:D14)</f>
        <v>12</v>
      </c>
      <c r="E15" s="60">
        <f t="shared" si="1"/>
        <v>6</v>
      </c>
      <c r="F15" s="60">
        <f t="shared" si="1"/>
        <v>15</v>
      </c>
      <c r="G15" s="60">
        <f t="shared" si="1"/>
        <v>18</v>
      </c>
      <c r="H15" s="60">
        <f t="shared" si="1"/>
        <v>10</v>
      </c>
      <c r="I15" s="60">
        <f t="shared" si="1"/>
        <v>15</v>
      </c>
      <c r="J15" s="60">
        <f t="shared" si="1"/>
        <v>33</v>
      </c>
      <c r="K15" s="60">
        <f t="shared" si="1"/>
        <v>0</v>
      </c>
      <c r="L15" s="60">
        <f t="shared" si="1"/>
        <v>0</v>
      </c>
      <c r="M15" s="60">
        <f t="shared" si="1"/>
        <v>1</v>
      </c>
      <c r="N15" s="65">
        <f t="shared" si="1"/>
        <v>3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>
        <v>1</v>
      </c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6</v>
      </c>
      <c r="C18" s="17">
        <f>(B18/$B$40)*1000</f>
        <v>0.37378519810615496</v>
      </c>
      <c r="D18" s="34">
        <v>5</v>
      </c>
      <c r="E18" s="34">
        <v>2</v>
      </c>
      <c r="F18" s="34">
        <v>4</v>
      </c>
      <c r="G18" s="34"/>
      <c r="H18" s="34">
        <v>2</v>
      </c>
      <c r="I18" s="34">
        <v>5</v>
      </c>
      <c r="J18" s="34">
        <v>3</v>
      </c>
      <c r="K18" s="34"/>
      <c r="L18" s="34"/>
      <c r="M18" s="34"/>
      <c r="N18" s="40">
        <v>1</v>
      </c>
    </row>
    <row r="19" spans="1:14" s="2" customFormat="1" x14ac:dyDescent="0.2">
      <c r="A19" s="21" t="s">
        <v>24</v>
      </c>
      <c r="B19" s="16">
        <f>SUM(E19:G19)</f>
        <v>11</v>
      </c>
      <c r="C19" s="17">
        <f>(B19/$B$40)*1000</f>
        <v>0.68527286319461744</v>
      </c>
      <c r="D19" s="34">
        <v>9</v>
      </c>
      <c r="E19" s="34"/>
      <c r="F19" s="34">
        <v>2</v>
      </c>
      <c r="G19" s="34">
        <v>9</v>
      </c>
      <c r="H19" s="34">
        <v>7</v>
      </c>
      <c r="I19" s="34">
        <v>10</v>
      </c>
      <c r="J19" s="34">
        <v>8</v>
      </c>
      <c r="K19" s="34"/>
      <c r="L19" s="34"/>
      <c r="M19" s="34"/>
      <c r="N19" s="40">
        <v>2</v>
      </c>
    </row>
    <row r="20" spans="1:14" s="2" customFormat="1" x14ac:dyDescent="0.2">
      <c r="A20" s="21" t="s">
        <v>25</v>
      </c>
      <c r="B20" s="16">
        <f>SUM(E20:G20)</f>
        <v>9</v>
      </c>
      <c r="C20" s="17">
        <f>(B20/$B$40)*1000</f>
        <v>0.56067779715923249</v>
      </c>
      <c r="D20" s="34"/>
      <c r="E20" s="34"/>
      <c r="F20" s="34">
        <v>2</v>
      </c>
      <c r="G20" s="34">
        <v>7</v>
      </c>
      <c r="H20" s="34">
        <v>1</v>
      </c>
      <c r="I20" s="34">
        <v>1</v>
      </c>
      <c r="J20" s="34">
        <v>9</v>
      </c>
      <c r="K20" s="34"/>
      <c r="L20" s="34"/>
      <c r="M20" s="34"/>
      <c r="N20" s="40">
        <v>1</v>
      </c>
    </row>
    <row r="21" spans="1:14" s="2" customFormat="1" ht="12" x14ac:dyDescent="0.2">
      <c r="A21" s="63" t="s">
        <v>26</v>
      </c>
      <c r="B21" s="60">
        <f>SUM(B17:B20)</f>
        <v>26</v>
      </c>
      <c r="C21" s="61">
        <f>(B21/$B$40)*1000</f>
        <v>1.619735858460005</v>
      </c>
      <c r="D21" s="60">
        <f>SUM(D17:D20)</f>
        <v>14</v>
      </c>
      <c r="E21" s="60">
        <f t="shared" ref="E21:N21" si="2">SUM(E17:E20)</f>
        <v>2</v>
      </c>
      <c r="F21" s="60">
        <f t="shared" si="2"/>
        <v>8</v>
      </c>
      <c r="G21" s="60">
        <f t="shared" si="2"/>
        <v>16</v>
      </c>
      <c r="H21" s="60">
        <f t="shared" si="2"/>
        <v>11</v>
      </c>
      <c r="I21" s="60">
        <f t="shared" si="2"/>
        <v>17</v>
      </c>
      <c r="J21" s="60">
        <f t="shared" si="2"/>
        <v>20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4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32</v>
      </c>
      <c r="C23" s="17">
        <f t="shared" ref="C23:C39" si="3">(B23/$B$40)*1000</f>
        <v>1.9935210565661601</v>
      </c>
      <c r="D23" s="33">
        <v>15</v>
      </c>
      <c r="E23" s="33">
        <v>4</v>
      </c>
      <c r="F23" s="33">
        <v>13</v>
      </c>
      <c r="G23" s="33">
        <v>15</v>
      </c>
      <c r="H23" s="33">
        <v>15</v>
      </c>
      <c r="I23" s="33">
        <v>13</v>
      </c>
      <c r="J23" s="33">
        <v>31</v>
      </c>
      <c r="K23" s="33"/>
      <c r="L23" s="33"/>
      <c r="M23" s="33">
        <v>3</v>
      </c>
      <c r="N23" s="39">
        <v>5</v>
      </c>
    </row>
    <row r="24" spans="1:14" s="2" customFormat="1" x14ac:dyDescent="0.2">
      <c r="A24" s="21" t="s">
        <v>29</v>
      </c>
      <c r="B24" s="16">
        <f t="shared" ref="B24:B39" si="4">SUM(E24:G24)</f>
        <v>2</v>
      </c>
      <c r="C24" s="17">
        <f t="shared" si="3"/>
        <v>0.124595066035385</v>
      </c>
      <c r="D24" s="34">
        <v>2</v>
      </c>
      <c r="E24" s="45"/>
      <c r="F24" s="45"/>
      <c r="G24" s="34">
        <v>2</v>
      </c>
      <c r="H24" s="34"/>
      <c r="I24" s="34">
        <v>1</v>
      </c>
      <c r="J24" s="34">
        <v>1</v>
      </c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1</v>
      </c>
      <c r="C25" s="17">
        <f t="shared" si="3"/>
        <v>6.2297533017692502E-2</v>
      </c>
      <c r="D25" s="34">
        <v>1</v>
      </c>
      <c r="E25" s="45"/>
      <c r="F25" s="45"/>
      <c r="G25" s="34">
        <v>1</v>
      </c>
      <c r="H25" s="34">
        <v>2</v>
      </c>
      <c r="I25" s="34">
        <v>1</v>
      </c>
      <c r="J25" s="34">
        <v>2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1</v>
      </c>
      <c r="C29" s="17">
        <f t="shared" si="3"/>
        <v>6.2297533017692502E-2</v>
      </c>
      <c r="D29" s="34"/>
      <c r="E29" s="45"/>
      <c r="F29" s="45"/>
      <c r="G29" s="34">
        <v>1</v>
      </c>
      <c r="H29" s="34"/>
      <c r="I29" s="34"/>
      <c r="J29" s="34"/>
      <c r="K29" s="34">
        <v>1</v>
      </c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2</v>
      </c>
      <c r="C31" s="17">
        <f t="shared" si="3"/>
        <v>0.124595066035385</v>
      </c>
      <c r="D31" s="34">
        <v>2</v>
      </c>
      <c r="E31" s="45"/>
      <c r="F31" s="45">
        <v>2</v>
      </c>
      <c r="G31" s="34"/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2</v>
      </c>
      <c r="C32" s="17">
        <f t="shared" si="3"/>
        <v>0.124595066035385</v>
      </c>
      <c r="D32" s="34"/>
      <c r="E32" s="45"/>
      <c r="F32" s="45"/>
      <c r="G32" s="34">
        <v>2</v>
      </c>
      <c r="H32" s="34">
        <v>3</v>
      </c>
      <c r="I32" s="34">
        <v>2</v>
      </c>
      <c r="J32" s="34">
        <v>2</v>
      </c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56</v>
      </c>
      <c r="C34" s="17">
        <f t="shared" si="3"/>
        <v>3.4886618489907799</v>
      </c>
      <c r="D34" s="34">
        <v>29</v>
      </c>
      <c r="E34" s="45">
        <v>9</v>
      </c>
      <c r="F34" s="45">
        <v>24</v>
      </c>
      <c r="G34" s="34">
        <v>23</v>
      </c>
      <c r="H34" s="34">
        <v>7</v>
      </c>
      <c r="I34" s="34">
        <v>24</v>
      </c>
      <c r="J34" s="34">
        <v>38</v>
      </c>
      <c r="K34" s="34"/>
      <c r="L34" s="34"/>
      <c r="M34" s="34">
        <v>1</v>
      </c>
      <c r="N34" s="40">
        <v>4</v>
      </c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3</v>
      </c>
      <c r="C37" s="17">
        <f t="shared" si="3"/>
        <v>0.18689259905307748</v>
      </c>
      <c r="D37" s="34"/>
      <c r="E37" s="45"/>
      <c r="F37" s="45"/>
      <c r="G37" s="34">
        <v>3</v>
      </c>
      <c r="H37" s="34"/>
      <c r="I37" s="34">
        <v>1</v>
      </c>
      <c r="J37" s="34">
        <v>2</v>
      </c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4"/>
        <v>7</v>
      </c>
      <c r="C38" s="17">
        <f t="shared" si="3"/>
        <v>0.43608273112384749</v>
      </c>
      <c r="D38" s="34">
        <v>3</v>
      </c>
      <c r="E38" s="45"/>
      <c r="F38" s="45">
        <v>3</v>
      </c>
      <c r="G38" s="34">
        <v>4</v>
      </c>
      <c r="H38" s="34">
        <v>1</v>
      </c>
      <c r="I38" s="34">
        <v>4</v>
      </c>
      <c r="J38" s="34">
        <v>4</v>
      </c>
      <c r="K38" s="34"/>
      <c r="L38" s="34"/>
      <c r="M38" s="34"/>
      <c r="N38" s="40">
        <v>1</v>
      </c>
    </row>
    <row r="39" spans="1:14" s="2" customFormat="1" x14ac:dyDescent="0.2">
      <c r="A39" s="21" t="s">
        <v>43</v>
      </c>
      <c r="B39" s="16">
        <f t="shared" si="4"/>
        <v>17</v>
      </c>
      <c r="C39" s="17">
        <f t="shared" si="3"/>
        <v>1.0590580613007725</v>
      </c>
      <c r="D39" s="34">
        <v>1</v>
      </c>
      <c r="E39" s="45"/>
      <c r="F39" s="45">
        <v>6</v>
      </c>
      <c r="G39" s="34">
        <v>11</v>
      </c>
      <c r="H39" s="34">
        <v>13</v>
      </c>
      <c r="I39" s="34">
        <v>4</v>
      </c>
      <c r="J39" s="34">
        <v>25</v>
      </c>
      <c r="K39" s="34">
        <v>1</v>
      </c>
      <c r="L39" s="34"/>
      <c r="M39" s="34"/>
      <c r="N39" s="41">
        <v>3</v>
      </c>
    </row>
    <row r="40" spans="1:14" s="3" customFormat="1" ht="12" x14ac:dyDescent="0.2">
      <c r="A40" s="22" t="s">
        <v>133</v>
      </c>
      <c r="B40" s="23">
        <f>SUM(E40:G40)</f>
        <v>16052</v>
      </c>
      <c r="C40" s="24"/>
      <c r="D40" s="23">
        <v>9009</v>
      </c>
      <c r="E40" s="23">
        <v>6634</v>
      </c>
      <c r="F40" s="23">
        <v>4634</v>
      </c>
      <c r="G40" s="23">
        <v>4784</v>
      </c>
      <c r="H40" s="23">
        <v>2460</v>
      </c>
      <c r="I40" s="23">
        <v>13054</v>
      </c>
      <c r="J40" s="23">
        <v>4962</v>
      </c>
      <c r="K40" s="23">
        <v>163</v>
      </c>
      <c r="L40" s="23">
        <v>333</v>
      </c>
      <c r="M40" s="23"/>
      <c r="N40" s="25">
        <v>2546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67" priority="6" stopIfTrue="1" operator="equal">
      <formula>0</formula>
    </cfRule>
  </conditionalFormatting>
  <conditionalFormatting sqref="I23:I39">
    <cfRule type="cellIs" dxfId="66" priority="5" stopIfTrue="1" operator="equal">
      <formula>0</formula>
    </cfRule>
  </conditionalFormatting>
  <conditionalFormatting sqref="D17:D20 F17:F20 I17:I20 K17:K20 M17:M20">
    <cfRule type="cellIs" dxfId="65" priority="4" stopIfTrue="1" operator="equal">
      <formula>0</formula>
    </cfRule>
  </conditionalFormatting>
  <conditionalFormatting sqref="E17:E20 G17:H20 J17:J20 L17:L20">
    <cfRule type="cellIs" dxfId="64" priority="3" stopIfTrue="1" operator="equal">
      <formula>0</formula>
    </cfRule>
  </conditionalFormatting>
  <conditionalFormatting sqref="E23:F23">
    <cfRule type="cellIs" dxfId="63" priority="2" stopIfTrue="1" operator="equal">
      <formula>0</formula>
    </cfRule>
  </conditionalFormatting>
  <conditionalFormatting sqref="N17:N20">
    <cfRule type="cellIs" dxfId="6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tabSelected="1" workbookViewId="0">
      <selection activeCell="A3" sqref="A3:N4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137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97</v>
      </c>
      <c r="C8" s="61">
        <f>(B8/$B$40)*1000</f>
        <v>7.0279669613099554</v>
      </c>
      <c r="D8" s="60">
        <f t="shared" ref="D8:N8" si="0">(SUM(D23:D39))+D15+D21</f>
        <v>21</v>
      </c>
      <c r="E8" s="60">
        <f t="shared" si="0"/>
        <v>4</v>
      </c>
      <c r="F8" s="60">
        <f t="shared" si="0"/>
        <v>33</v>
      </c>
      <c r="G8" s="60">
        <f t="shared" si="0"/>
        <v>60</v>
      </c>
      <c r="H8" s="60">
        <f t="shared" si="0"/>
        <v>22</v>
      </c>
      <c r="I8" s="60">
        <f t="shared" si="0"/>
        <v>70</v>
      </c>
      <c r="J8" s="60">
        <f t="shared" si="0"/>
        <v>42</v>
      </c>
      <c r="K8" s="60">
        <f t="shared" si="0"/>
        <v>0</v>
      </c>
      <c r="L8" s="60">
        <f t="shared" si="0"/>
        <v>1</v>
      </c>
      <c r="M8" s="60">
        <f t="shared" si="0"/>
        <v>6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6</v>
      </c>
      <c r="C11" s="17">
        <f>(B11/$B$40)*1000</f>
        <v>0.43471960585422403</v>
      </c>
      <c r="D11" s="33"/>
      <c r="E11" s="33">
        <v>1</v>
      </c>
      <c r="F11" s="33"/>
      <c r="G11" s="33">
        <v>5</v>
      </c>
      <c r="H11" s="33"/>
      <c r="I11" s="33">
        <v>4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4</v>
      </c>
      <c r="C13" s="17">
        <f>(B13/$B$40)*1000</f>
        <v>0.28981307056948269</v>
      </c>
      <c r="D13" s="34"/>
      <c r="E13" s="34"/>
      <c r="F13" s="34">
        <v>2</v>
      </c>
      <c r="G13" s="34">
        <v>2</v>
      </c>
      <c r="H13" s="34">
        <v>1</v>
      </c>
      <c r="I13" s="34">
        <v>2</v>
      </c>
      <c r="J13" s="45">
        <v>3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10</v>
      </c>
      <c r="C15" s="61">
        <f>(B15/B40)*1000</f>
        <v>0.72453267642370667</v>
      </c>
      <c r="D15" s="60">
        <f t="shared" ref="D15:N15" si="1">SUM(D11:D14)</f>
        <v>0</v>
      </c>
      <c r="E15" s="60">
        <f t="shared" si="1"/>
        <v>1</v>
      </c>
      <c r="F15" s="60">
        <f t="shared" si="1"/>
        <v>2</v>
      </c>
      <c r="G15" s="60">
        <f t="shared" si="1"/>
        <v>7</v>
      </c>
      <c r="H15" s="60">
        <f t="shared" si="1"/>
        <v>1</v>
      </c>
      <c r="I15" s="60">
        <f t="shared" si="1"/>
        <v>6</v>
      </c>
      <c r="J15" s="60">
        <f t="shared" si="1"/>
        <v>5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6</v>
      </c>
      <c r="C18" s="17">
        <f>(B18/$B$40)*1000</f>
        <v>0.43471960585422403</v>
      </c>
      <c r="D18" s="34">
        <v>1</v>
      </c>
      <c r="E18" s="34">
        <v>1</v>
      </c>
      <c r="F18" s="34">
        <v>3</v>
      </c>
      <c r="G18" s="34">
        <v>2</v>
      </c>
      <c r="H18" s="34">
        <v>3</v>
      </c>
      <c r="I18" s="34">
        <v>3</v>
      </c>
      <c r="J18" s="34">
        <v>5</v>
      </c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>SUM(E19:G19)</f>
        <v>13</v>
      </c>
      <c r="C19" s="17">
        <f>(B19/$B$40)*1000</f>
        <v>0.94189247935081877</v>
      </c>
      <c r="D19" s="34">
        <v>2</v>
      </c>
      <c r="E19" s="34">
        <v>1</v>
      </c>
      <c r="F19" s="34">
        <v>3</v>
      </c>
      <c r="G19" s="34">
        <v>9</v>
      </c>
      <c r="H19" s="34">
        <v>5</v>
      </c>
      <c r="I19" s="34">
        <v>11</v>
      </c>
      <c r="J19" s="34">
        <v>6</v>
      </c>
      <c r="K19" s="34"/>
      <c r="L19" s="34"/>
      <c r="M19" s="34">
        <v>1</v>
      </c>
      <c r="N19" s="40"/>
    </row>
    <row r="20" spans="1:14" s="2" customFormat="1" x14ac:dyDescent="0.2">
      <c r="A20" s="21" t="s">
        <v>25</v>
      </c>
      <c r="B20" s="16">
        <f>SUM(E20:G20)</f>
        <v>1</v>
      </c>
      <c r="C20" s="17">
        <f>(B20/$B$40)*1000</f>
        <v>7.2453267642370672E-2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20</v>
      </c>
      <c r="C21" s="61">
        <f>(B21/$B$40)*1000</f>
        <v>1.4490653528474133</v>
      </c>
      <c r="D21" s="60">
        <f>SUM(D17:D20)</f>
        <v>3</v>
      </c>
      <c r="E21" s="60">
        <f t="shared" ref="E21:N21" si="2">SUM(E17:E20)</f>
        <v>2</v>
      </c>
      <c r="F21" s="60">
        <f t="shared" si="2"/>
        <v>6</v>
      </c>
      <c r="G21" s="60">
        <f t="shared" si="2"/>
        <v>12</v>
      </c>
      <c r="H21" s="60">
        <f t="shared" si="2"/>
        <v>8</v>
      </c>
      <c r="I21" s="60">
        <f t="shared" si="2"/>
        <v>15</v>
      </c>
      <c r="J21" s="60">
        <f t="shared" si="2"/>
        <v>11</v>
      </c>
      <c r="K21" s="60">
        <f t="shared" si="2"/>
        <v>0</v>
      </c>
      <c r="L21" s="60">
        <f t="shared" si="2"/>
        <v>0</v>
      </c>
      <c r="M21" s="60">
        <f t="shared" si="2"/>
        <v>2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26</v>
      </c>
      <c r="C23" s="17">
        <f t="shared" ref="C23:C39" si="3">(B23/$B$40)*1000</f>
        <v>1.8837849587016375</v>
      </c>
      <c r="D23" s="33">
        <v>5</v>
      </c>
      <c r="E23" s="33"/>
      <c r="F23" s="33">
        <v>9</v>
      </c>
      <c r="G23" s="33">
        <v>17</v>
      </c>
      <c r="H23" s="33">
        <v>5</v>
      </c>
      <c r="I23" s="33">
        <v>20</v>
      </c>
      <c r="J23" s="33">
        <v>10</v>
      </c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3</v>
      </c>
      <c r="C31" s="17">
        <f t="shared" si="3"/>
        <v>0.21735980292711202</v>
      </c>
      <c r="D31" s="34"/>
      <c r="E31" s="45"/>
      <c r="F31" s="45"/>
      <c r="G31" s="34">
        <v>3</v>
      </c>
      <c r="H31" s="34"/>
      <c r="I31" s="34">
        <v>1</v>
      </c>
      <c r="J31" s="34">
        <v>2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2</v>
      </c>
      <c r="C32" s="17">
        <f t="shared" si="3"/>
        <v>0.14490653528474134</v>
      </c>
      <c r="D32" s="34">
        <v>1</v>
      </c>
      <c r="E32" s="45"/>
      <c r="F32" s="45">
        <v>1</v>
      </c>
      <c r="G32" s="34">
        <v>1</v>
      </c>
      <c r="H32" s="34">
        <v>2</v>
      </c>
      <c r="I32" s="34">
        <v>4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24</v>
      </c>
      <c r="C34" s="17">
        <f t="shared" si="3"/>
        <v>1.7388784234168961</v>
      </c>
      <c r="D34" s="34">
        <v>11</v>
      </c>
      <c r="E34" s="45">
        <v>1</v>
      </c>
      <c r="F34" s="45">
        <v>14</v>
      </c>
      <c r="G34" s="34">
        <v>9</v>
      </c>
      <c r="H34" s="34">
        <v>5</v>
      </c>
      <c r="I34" s="34">
        <v>17</v>
      </c>
      <c r="J34" s="34">
        <v>9</v>
      </c>
      <c r="K34" s="34"/>
      <c r="L34" s="34"/>
      <c r="M34" s="34">
        <v>3</v>
      </c>
      <c r="N34" s="40">
        <v>1</v>
      </c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3</v>
      </c>
      <c r="C36" s="17">
        <f t="shared" si="3"/>
        <v>0.21735980292711202</v>
      </c>
      <c r="D36" s="34"/>
      <c r="E36" s="45"/>
      <c r="F36" s="45"/>
      <c r="G36" s="34">
        <v>3</v>
      </c>
      <c r="H36" s="34"/>
      <c r="I36" s="34">
        <v>3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6</v>
      </c>
      <c r="C37" s="17">
        <f t="shared" si="3"/>
        <v>0.43471960585422403</v>
      </c>
      <c r="D37" s="34">
        <v>1</v>
      </c>
      <c r="E37" s="45"/>
      <c r="F37" s="45"/>
      <c r="G37" s="34">
        <v>6</v>
      </c>
      <c r="H37" s="34">
        <v>1</v>
      </c>
      <c r="I37" s="34">
        <v>3</v>
      </c>
      <c r="J37" s="34">
        <v>4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3</v>
      </c>
      <c r="C39" s="17">
        <f t="shared" si="3"/>
        <v>0.21735980292711202</v>
      </c>
      <c r="D39" s="34"/>
      <c r="E39" s="45"/>
      <c r="F39" s="45">
        <v>1</v>
      </c>
      <c r="G39" s="34">
        <v>2</v>
      </c>
      <c r="H39" s="34"/>
      <c r="I39" s="34">
        <v>1</v>
      </c>
      <c r="J39" s="34">
        <v>1</v>
      </c>
      <c r="K39" s="34"/>
      <c r="L39" s="34">
        <v>1</v>
      </c>
      <c r="M39" s="34"/>
      <c r="N39" s="41"/>
    </row>
    <row r="40" spans="1:14" s="3" customFormat="1" ht="12" x14ac:dyDescent="0.2">
      <c r="A40" s="22" t="s">
        <v>133</v>
      </c>
      <c r="B40" s="23">
        <f>SUM(E40:G40)</f>
        <v>13802</v>
      </c>
      <c r="C40" s="24"/>
      <c r="D40" s="23">
        <v>7721</v>
      </c>
      <c r="E40" s="23">
        <v>5631</v>
      </c>
      <c r="F40" s="23">
        <v>3991</v>
      </c>
      <c r="G40" s="23">
        <v>4180</v>
      </c>
      <c r="H40" s="23">
        <v>2098</v>
      </c>
      <c r="I40" s="23">
        <v>14818</v>
      </c>
      <c r="J40" s="23">
        <v>803</v>
      </c>
      <c r="K40" s="23">
        <v>125</v>
      </c>
      <c r="L40" s="23">
        <v>154</v>
      </c>
      <c r="M40" s="23"/>
      <c r="N40" s="25">
        <v>974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61" priority="6" stopIfTrue="1" operator="equal">
      <formula>0</formula>
    </cfRule>
  </conditionalFormatting>
  <conditionalFormatting sqref="I23:I39">
    <cfRule type="cellIs" dxfId="60" priority="5" stopIfTrue="1" operator="equal">
      <formula>0</formula>
    </cfRule>
  </conditionalFormatting>
  <conditionalFormatting sqref="D17:D20 F17:F20 I17:I20 K17:K20 M17:M20">
    <cfRule type="cellIs" dxfId="59" priority="4" stopIfTrue="1" operator="equal">
      <formula>0</formula>
    </cfRule>
  </conditionalFormatting>
  <conditionalFormatting sqref="E17:E20 G17:H20 J17:J20 L17:L20">
    <cfRule type="cellIs" dxfId="58" priority="3" stopIfTrue="1" operator="equal">
      <formula>0</formula>
    </cfRule>
  </conditionalFormatting>
  <conditionalFormatting sqref="E23:F23">
    <cfRule type="cellIs" dxfId="57" priority="2" stopIfTrue="1" operator="equal">
      <formula>0</formula>
    </cfRule>
  </conditionalFormatting>
  <conditionalFormatting sqref="N17:N20">
    <cfRule type="cellIs" dxfId="5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O43"/>
  <sheetViews>
    <sheetView workbookViewId="0">
      <selection activeCell="A3" sqref="A3:N4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15</v>
      </c>
      <c r="C8" s="61">
        <f>(B8/$B$40)*1000</f>
        <v>2.5041736227045073</v>
      </c>
      <c r="D8" s="60">
        <f t="shared" ref="D8:N8" si="0">(SUM(D23:D39))+D15+D21</f>
        <v>10</v>
      </c>
      <c r="E8" s="60">
        <f t="shared" si="0"/>
        <v>0</v>
      </c>
      <c r="F8" s="60">
        <f t="shared" si="0"/>
        <v>7</v>
      </c>
      <c r="G8" s="60">
        <f t="shared" si="0"/>
        <v>8</v>
      </c>
      <c r="H8" s="60">
        <f t="shared" si="0"/>
        <v>3</v>
      </c>
      <c r="I8" s="60">
        <f t="shared" si="0"/>
        <v>15</v>
      </c>
      <c r="J8" s="60">
        <f t="shared" si="0"/>
        <v>2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1</v>
      </c>
      <c r="C11" s="17">
        <f>(B11/$B$40)*1000</f>
        <v>0.1669449081803005</v>
      </c>
      <c r="D11" s="33">
        <v>1</v>
      </c>
      <c r="E11" s="33"/>
      <c r="F11" s="33">
        <v>1</v>
      </c>
      <c r="G11" s="33"/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2</v>
      </c>
      <c r="C13" s="17">
        <f>(B13/$B$40)*1000</f>
        <v>0.333889816360601</v>
      </c>
      <c r="D13" s="34"/>
      <c r="E13" s="34"/>
      <c r="F13" s="34">
        <v>1</v>
      </c>
      <c r="G13" s="34">
        <v>1</v>
      </c>
      <c r="H13" s="34"/>
      <c r="I13" s="34">
        <v>2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>
        <v>1</v>
      </c>
      <c r="I14" s="34">
        <v>1</v>
      </c>
      <c r="J14" s="45"/>
      <c r="K14" s="45"/>
      <c r="L14" s="45"/>
      <c r="M14" s="45"/>
      <c r="N14" s="43">
        <v>1</v>
      </c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0.5008347245409015</v>
      </c>
      <c r="D15" s="60">
        <f t="shared" ref="D15:N15" si="1">SUM(D11:D14)</f>
        <v>1</v>
      </c>
      <c r="E15" s="60">
        <f t="shared" si="1"/>
        <v>0</v>
      </c>
      <c r="F15" s="60">
        <f t="shared" si="1"/>
        <v>2</v>
      </c>
      <c r="G15" s="60">
        <f t="shared" si="1"/>
        <v>1</v>
      </c>
      <c r="H15" s="60">
        <f t="shared" si="1"/>
        <v>1</v>
      </c>
      <c r="I15" s="60">
        <f t="shared" si="1"/>
        <v>4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1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5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5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40"/>
    </row>
    <row r="19" spans="1:15" s="2" customFormat="1" x14ac:dyDescent="0.2">
      <c r="A19" s="21" t="s">
        <v>24</v>
      </c>
      <c r="B19" s="16">
        <f>SUM(E19:G19)</f>
        <v>1</v>
      </c>
      <c r="C19" s="17">
        <f>(B19/$B$40)*1000</f>
        <v>0.1669449081803005</v>
      </c>
      <c r="D19" s="34"/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/>
      <c r="N19" s="40"/>
    </row>
    <row r="20" spans="1:15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5" s="2" customFormat="1" ht="12" x14ac:dyDescent="0.2">
      <c r="A21" s="63" t="s">
        <v>26</v>
      </c>
      <c r="B21" s="60">
        <f>SUM(B17:B20)</f>
        <v>1</v>
      </c>
      <c r="C21" s="61">
        <f>(B21/$B$40)*1000</f>
        <v>0.1669449081803005</v>
      </c>
      <c r="D21" s="60">
        <f>SUM(D17:D20)</f>
        <v>0</v>
      </c>
      <c r="E21" s="60">
        <f t="shared" ref="E21:N21" si="2">SUM(E17:E20)</f>
        <v>0</v>
      </c>
      <c r="F21" s="60">
        <f t="shared" si="2"/>
        <v>0</v>
      </c>
      <c r="G21" s="60">
        <f t="shared" si="2"/>
        <v>1</v>
      </c>
      <c r="H21" s="60">
        <f t="shared" si="2"/>
        <v>0</v>
      </c>
      <c r="I21" s="60">
        <f t="shared" si="2"/>
        <v>0</v>
      </c>
      <c r="J21" s="60">
        <f t="shared" si="2"/>
        <v>1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5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  <c r="O22" s="28"/>
    </row>
    <row r="23" spans="1:15" s="2" customFormat="1" x14ac:dyDescent="0.2">
      <c r="A23" s="21" t="s">
        <v>28</v>
      </c>
      <c r="B23" s="16">
        <f>SUM(E23:G23)</f>
        <v>2</v>
      </c>
      <c r="C23" s="17">
        <f t="shared" ref="C23:C39" si="3">(B23/$B$40)*1000</f>
        <v>0.333889816360601</v>
      </c>
      <c r="D23" s="33">
        <v>3</v>
      </c>
      <c r="E23" s="33"/>
      <c r="F23" s="33">
        <v>2</v>
      </c>
      <c r="G23" s="33"/>
      <c r="H23" s="33">
        <v>1</v>
      </c>
      <c r="I23" s="33">
        <v>3</v>
      </c>
      <c r="J23" s="33"/>
      <c r="K23" s="33"/>
      <c r="L23" s="33"/>
      <c r="M23" s="33"/>
      <c r="N23" s="39"/>
    </row>
    <row r="24" spans="1:15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5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5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5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5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5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5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5" s="2" customFormat="1" x14ac:dyDescent="0.2">
      <c r="A31" s="21" t="s">
        <v>36</v>
      </c>
      <c r="B31" s="16">
        <f t="shared" si="4"/>
        <v>1</v>
      </c>
      <c r="C31" s="17">
        <f t="shared" si="3"/>
        <v>0.1669449081803005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5" s="2" customFormat="1" x14ac:dyDescent="0.2">
      <c r="A32" s="21" t="s">
        <v>37</v>
      </c>
      <c r="B32" s="16">
        <f t="shared" si="4"/>
        <v>2</v>
      </c>
      <c r="C32" s="17">
        <f t="shared" si="3"/>
        <v>0.333889816360601</v>
      </c>
      <c r="D32" s="34">
        <v>1</v>
      </c>
      <c r="E32" s="45"/>
      <c r="F32" s="45">
        <v>1</v>
      </c>
      <c r="G32" s="34">
        <v>1</v>
      </c>
      <c r="H32" s="34"/>
      <c r="I32" s="34">
        <v>2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6</v>
      </c>
      <c r="C34" s="17">
        <f t="shared" si="3"/>
        <v>1.001669449081803</v>
      </c>
      <c r="D34" s="34">
        <v>4</v>
      </c>
      <c r="E34" s="45"/>
      <c r="F34" s="45">
        <v>2</v>
      </c>
      <c r="G34" s="34">
        <v>4</v>
      </c>
      <c r="H34" s="34">
        <v>1</v>
      </c>
      <c r="I34" s="34">
        <v>5</v>
      </c>
      <c r="J34" s="34">
        <v>1</v>
      </c>
      <c r="K34" s="34"/>
      <c r="L34" s="34"/>
      <c r="M34" s="34">
        <v>1</v>
      </c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5990</v>
      </c>
      <c r="C40" s="24"/>
      <c r="D40" s="23">
        <v>3339</v>
      </c>
      <c r="E40" s="23">
        <v>2520</v>
      </c>
      <c r="F40" s="23">
        <v>1732</v>
      </c>
      <c r="G40" s="23">
        <v>1738</v>
      </c>
      <c r="H40" s="23">
        <v>835</v>
      </c>
      <c r="I40" s="23">
        <v>6353</v>
      </c>
      <c r="J40" s="23">
        <v>362</v>
      </c>
      <c r="K40" s="23">
        <v>52</v>
      </c>
      <c r="L40" s="23">
        <v>58</v>
      </c>
      <c r="M40" s="23"/>
      <c r="N40" s="25">
        <v>988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55" priority="6" stopIfTrue="1" operator="equal">
      <formula>0</formula>
    </cfRule>
  </conditionalFormatting>
  <conditionalFormatting sqref="I23:I39">
    <cfRule type="cellIs" dxfId="54" priority="5" stopIfTrue="1" operator="equal">
      <formula>0</formula>
    </cfRule>
  </conditionalFormatting>
  <conditionalFormatting sqref="D17:D20 F17:F20 I17:I20 K17:K20 M17:M20">
    <cfRule type="cellIs" dxfId="53" priority="4" stopIfTrue="1" operator="equal">
      <formula>0</formula>
    </cfRule>
  </conditionalFormatting>
  <conditionalFormatting sqref="E17:E20 G17:H20 J17:J20 L17:L20">
    <cfRule type="cellIs" dxfId="52" priority="3" stopIfTrue="1" operator="equal">
      <formula>0</formula>
    </cfRule>
  </conditionalFormatting>
  <conditionalFormatting sqref="E23:F23">
    <cfRule type="cellIs" dxfId="51" priority="2" stopIfTrue="1" operator="equal">
      <formula>0</formula>
    </cfRule>
  </conditionalFormatting>
  <conditionalFormatting sqref="N17:N20">
    <cfRule type="cellIs" dxfId="5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33</v>
      </c>
      <c r="C8" s="61">
        <f>(B8/$B$40)*1000</f>
        <v>9.0460526315789469</v>
      </c>
      <c r="D8" s="60">
        <f t="shared" ref="D8:N8" si="0">(SUM(D23:D39))+D15+D21</f>
        <v>17</v>
      </c>
      <c r="E8" s="60">
        <f t="shared" si="0"/>
        <v>5</v>
      </c>
      <c r="F8" s="60">
        <f t="shared" si="0"/>
        <v>16</v>
      </c>
      <c r="G8" s="60">
        <f t="shared" si="0"/>
        <v>12</v>
      </c>
      <c r="H8" s="60">
        <f t="shared" si="0"/>
        <v>8</v>
      </c>
      <c r="I8" s="60">
        <f t="shared" si="0"/>
        <v>27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14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2</v>
      </c>
      <c r="C11" s="17">
        <f>(B11/$B$40)*1000</f>
        <v>0.54824561403508765</v>
      </c>
      <c r="D11" s="33">
        <v>1</v>
      </c>
      <c r="E11" s="33"/>
      <c r="F11" s="33">
        <v>1</v>
      </c>
      <c r="G11" s="33">
        <v>1</v>
      </c>
      <c r="H11" s="33">
        <v>1</v>
      </c>
      <c r="I11" s="33">
        <v>3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1</v>
      </c>
      <c r="C13" s="17">
        <f>(B13/$B$40)*1000</f>
        <v>0.27412280701754382</v>
      </c>
      <c r="D13" s="34"/>
      <c r="E13" s="34">
        <v>1</v>
      </c>
      <c r="F13" s="34"/>
      <c r="G13" s="34"/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0.82236842105263153</v>
      </c>
      <c r="D15" s="60">
        <f t="shared" ref="D15:N15" si="1">SUM(D11:D14)</f>
        <v>1</v>
      </c>
      <c r="E15" s="60">
        <f t="shared" si="1"/>
        <v>1</v>
      </c>
      <c r="F15" s="60">
        <f t="shared" si="1"/>
        <v>1</v>
      </c>
      <c r="G15" s="60">
        <f t="shared" si="1"/>
        <v>1</v>
      </c>
      <c r="H15" s="60">
        <f t="shared" si="1"/>
        <v>1</v>
      </c>
      <c r="I15" s="60">
        <f t="shared" si="1"/>
        <v>4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3</v>
      </c>
      <c r="C18" s="17">
        <f>(B18/$B$40)*1000</f>
        <v>0.82236842105263153</v>
      </c>
      <c r="D18" s="34"/>
      <c r="E18" s="34"/>
      <c r="F18" s="34">
        <v>1</v>
      </c>
      <c r="G18" s="34">
        <v>2</v>
      </c>
      <c r="H18" s="34"/>
      <c r="I18" s="34">
        <v>3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4</v>
      </c>
      <c r="C20" s="17">
        <f>(B20/$B$40)*1000</f>
        <v>1.0964912280701753</v>
      </c>
      <c r="D20" s="34">
        <v>2</v>
      </c>
      <c r="E20" s="34"/>
      <c r="F20" s="34">
        <v>3</v>
      </c>
      <c r="G20" s="34">
        <v>1</v>
      </c>
      <c r="H20" s="34"/>
      <c r="I20" s="34">
        <v>2</v>
      </c>
      <c r="J20" s="34"/>
      <c r="K20" s="34"/>
      <c r="L20" s="34"/>
      <c r="M20" s="34">
        <v>2</v>
      </c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1.9188596491228069</v>
      </c>
      <c r="D21" s="60">
        <f>SUM(D17:D20)</f>
        <v>2</v>
      </c>
      <c r="E21" s="60">
        <f t="shared" ref="E21:N21" si="2">SUM(E17:E20)</f>
        <v>0</v>
      </c>
      <c r="F21" s="60">
        <f t="shared" si="2"/>
        <v>4</v>
      </c>
      <c r="G21" s="60">
        <f t="shared" si="2"/>
        <v>3</v>
      </c>
      <c r="H21" s="60">
        <f t="shared" si="2"/>
        <v>0</v>
      </c>
      <c r="I21" s="60">
        <f t="shared" si="2"/>
        <v>5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2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3</v>
      </c>
      <c r="C23" s="17">
        <f t="shared" ref="C23:C39" si="3">(B23/$B$40)*1000</f>
        <v>0.82236842105263153</v>
      </c>
      <c r="D23" s="33">
        <v>2</v>
      </c>
      <c r="E23" s="33"/>
      <c r="F23" s="33">
        <v>2</v>
      </c>
      <c r="G23" s="33">
        <v>1</v>
      </c>
      <c r="H23" s="33">
        <v>3</v>
      </c>
      <c r="I23" s="33">
        <v>5</v>
      </c>
      <c r="J23" s="33"/>
      <c r="K23" s="33"/>
      <c r="L23" s="33"/>
      <c r="M23" s="33">
        <v>1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0</v>
      </c>
      <c r="C32" s="17">
        <f t="shared" si="3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16</v>
      </c>
      <c r="C34" s="17">
        <f t="shared" si="3"/>
        <v>4.3859649122807012</v>
      </c>
      <c r="D34" s="34">
        <v>11</v>
      </c>
      <c r="E34" s="45">
        <v>3</v>
      </c>
      <c r="F34" s="45">
        <v>8</v>
      </c>
      <c r="G34" s="34">
        <v>5</v>
      </c>
      <c r="H34" s="34">
        <v>3</v>
      </c>
      <c r="I34" s="34">
        <v>12</v>
      </c>
      <c r="J34" s="34"/>
      <c r="K34" s="34"/>
      <c r="L34" s="34"/>
      <c r="M34" s="34">
        <v>7</v>
      </c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1</v>
      </c>
      <c r="C36" s="17">
        <f t="shared" si="3"/>
        <v>0.27412280701754382</v>
      </c>
      <c r="D36" s="34"/>
      <c r="E36" s="45">
        <v>1</v>
      </c>
      <c r="F36" s="45"/>
      <c r="G36" s="34"/>
      <c r="H36" s="34"/>
      <c r="I36" s="34"/>
      <c r="J36" s="34"/>
      <c r="K36" s="34"/>
      <c r="L36" s="34"/>
      <c r="M36" s="34">
        <v>1</v>
      </c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2</v>
      </c>
      <c r="C38" s="17">
        <f t="shared" si="3"/>
        <v>0.54824561403508765</v>
      </c>
      <c r="D38" s="34">
        <v>1</v>
      </c>
      <c r="E38" s="45"/>
      <c r="F38" s="45">
        <v>1</v>
      </c>
      <c r="G38" s="34">
        <v>1</v>
      </c>
      <c r="H38" s="34">
        <v>1</v>
      </c>
      <c r="I38" s="34"/>
      <c r="J38" s="34"/>
      <c r="K38" s="34"/>
      <c r="L38" s="34"/>
      <c r="M38" s="34">
        <v>3</v>
      </c>
      <c r="N38" s="40"/>
    </row>
    <row r="39" spans="1:14" s="2" customFormat="1" x14ac:dyDescent="0.2">
      <c r="A39" s="21" t="s">
        <v>43</v>
      </c>
      <c r="B39" s="16">
        <f t="shared" si="4"/>
        <v>1</v>
      </c>
      <c r="C39" s="17">
        <f t="shared" si="3"/>
        <v>0.27412280701754382</v>
      </c>
      <c r="D39" s="34"/>
      <c r="E39" s="45"/>
      <c r="F39" s="45"/>
      <c r="G39" s="34">
        <v>1</v>
      </c>
      <c r="H39" s="34"/>
      <c r="I39" s="34">
        <v>1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3648</v>
      </c>
      <c r="C40" s="24"/>
      <c r="D40" s="23">
        <v>2079</v>
      </c>
      <c r="E40" s="23">
        <v>1523</v>
      </c>
      <c r="F40" s="23">
        <v>1029</v>
      </c>
      <c r="G40" s="23">
        <v>1096</v>
      </c>
      <c r="H40" s="23">
        <v>539</v>
      </c>
      <c r="I40" s="23">
        <v>4069</v>
      </c>
      <c r="J40" s="23">
        <v>69</v>
      </c>
      <c r="K40" s="23">
        <v>29</v>
      </c>
      <c r="L40" s="23">
        <v>20</v>
      </c>
      <c r="M40" s="23"/>
      <c r="N40" s="25">
        <v>259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9" priority="6" stopIfTrue="1" operator="equal">
      <formula>0</formula>
    </cfRule>
  </conditionalFormatting>
  <conditionalFormatting sqref="I23:I39">
    <cfRule type="cellIs" dxfId="48" priority="5" stopIfTrue="1" operator="equal">
      <formula>0</formula>
    </cfRule>
  </conditionalFormatting>
  <conditionalFormatting sqref="D17:D20 F17:F20 I17:I20 K17:K20 M17:M20">
    <cfRule type="cellIs" dxfId="47" priority="4" stopIfTrue="1" operator="equal">
      <formula>0</formula>
    </cfRule>
  </conditionalFormatting>
  <conditionalFormatting sqref="E17:E20 G17:H20 J17:J20 L17:L20">
    <cfRule type="cellIs" dxfId="46" priority="3" stopIfTrue="1" operator="equal">
      <formula>0</formula>
    </cfRule>
  </conditionalFormatting>
  <conditionalFormatting sqref="E23:F23">
    <cfRule type="cellIs" dxfId="45" priority="2" stopIfTrue="1" operator="equal">
      <formula>0</formula>
    </cfRule>
  </conditionalFormatting>
  <conditionalFormatting sqref="N17:N20">
    <cfRule type="cellIs" dxfId="4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27</v>
      </c>
      <c r="C8" s="61">
        <f>(B8/$B$40)*1000</f>
        <v>46.95652173913043</v>
      </c>
      <c r="D8" s="60">
        <f t="shared" ref="D8:N8" si="0">(SUM(D23:D39))+D15+D21</f>
        <v>5</v>
      </c>
      <c r="E8" s="60">
        <f t="shared" si="0"/>
        <v>13</v>
      </c>
      <c r="F8" s="60">
        <f t="shared" si="0"/>
        <v>5</v>
      </c>
      <c r="G8" s="60">
        <f t="shared" si="0"/>
        <v>9</v>
      </c>
      <c r="H8" s="60">
        <f t="shared" si="0"/>
        <v>0</v>
      </c>
      <c r="I8" s="60">
        <f t="shared" si="0"/>
        <v>16</v>
      </c>
      <c r="J8" s="60">
        <f t="shared" si="0"/>
        <v>1</v>
      </c>
      <c r="K8" s="60">
        <f t="shared" si="0"/>
        <v>8</v>
      </c>
      <c r="L8" s="60">
        <f t="shared" si="0"/>
        <v>0</v>
      </c>
      <c r="M8" s="60">
        <f t="shared" si="0"/>
        <v>2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1</v>
      </c>
      <c r="C11" s="17">
        <f>(B11/$B$40)*1000</f>
        <v>1.7391304347826089</v>
      </c>
      <c r="D11" s="33"/>
      <c r="E11" s="33"/>
      <c r="F11" s="33"/>
      <c r="G11" s="33">
        <v>1</v>
      </c>
      <c r="H11" s="33"/>
      <c r="I11" s="33">
        <v>1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1</v>
      </c>
      <c r="C15" s="61">
        <f>(B15/B40)*1000</f>
        <v>1.7391304347826089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1</v>
      </c>
      <c r="H15" s="60">
        <f t="shared" si="1"/>
        <v>0</v>
      </c>
      <c r="I15" s="60">
        <f t="shared" si="1"/>
        <v>1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2</v>
      </c>
      <c r="C18" s="17">
        <f>(B18/$B$40)*1000</f>
        <v>3.4782608695652177</v>
      </c>
      <c r="D18" s="34"/>
      <c r="E18" s="34">
        <v>1</v>
      </c>
      <c r="F18" s="34">
        <v>1</v>
      </c>
      <c r="G18" s="34"/>
      <c r="H18" s="34"/>
      <c r="I18" s="34">
        <v>1</v>
      </c>
      <c r="J18" s="34"/>
      <c r="K18" s="34">
        <v>1</v>
      </c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4</v>
      </c>
      <c r="C19" s="17">
        <f>(B19/$B$40)*1000</f>
        <v>6.9565217391304355</v>
      </c>
      <c r="D19" s="34"/>
      <c r="E19" s="34">
        <v>2</v>
      </c>
      <c r="F19" s="34"/>
      <c r="G19" s="34">
        <v>2</v>
      </c>
      <c r="H19" s="34"/>
      <c r="I19" s="34">
        <v>4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10.434782608695652</v>
      </c>
      <c r="D21" s="60">
        <f>SUM(D17:D20)</f>
        <v>0</v>
      </c>
      <c r="E21" s="60">
        <f t="shared" ref="E21:N21" si="2">SUM(E17:E20)</f>
        <v>3</v>
      </c>
      <c r="F21" s="60">
        <f t="shared" si="2"/>
        <v>1</v>
      </c>
      <c r="G21" s="60">
        <f t="shared" si="2"/>
        <v>2</v>
      </c>
      <c r="H21" s="60">
        <f t="shared" si="2"/>
        <v>0</v>
      </c>
      <c r="I21" s="60">
        <f t="shared" si="2"/>
        <v>5</v>
      </c>
      <c r="J21" s="60">
        <f t="shared" si="2"/>
        <v>0</v>
      </c>
      <c r="K21" s="60">
        <f t="shared" si="2"/>
        <v>1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7</v>
      </c>
      <c r="C23" s="17">
        <f t="shared" ref="C23:C39" si="3">(B23/$B$40)*1000</f>
        <v>12.17391304347826</v>
      </c>
      <c r="D23" s="33">
        <v>3</v>
      </c>
      <c r="E23" s="33">
        <v>1</v>
      </c>
      <c r="F23" s="33">
        <v>2</v>
      </c>
      <c r="G23" s="33">
        <v>4</v>
      </c>
      <c r="H23" s="33"/>
      <c r="I23" s="33">
        <v>1</v>
      </c>
      <c r="J23" s="33"/>
      <c r="K23" s="33">
        <v>4</v>
      </c>
      <c r="L23" s="33"/>
      <c r="M23" s="33">
        <v>2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1</v>
      </c>
      <c r="C24" s="17">
        <f t="shared" si="3"/>
        <v>1.7391304347826089</v>
      </c>
      <c r="D24" s="34"/>
      <c r="E24" s="45">
        <v>1</v>
      </c>
      <c r="F24" s="45"/>
      <c r="G24" s="34"/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1</v>
      </c>
      <c r="C32" s="17">
        <f t="shared" si="3"/>
        <v>1.7391304347826089</v>
      </c>
      <c r="D32" s="34">
        <v>1</v>
      </c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2</v>
      </c>
      <c r="C34" s="17">
        <f t="shared" si="3"/>
        <v>3.4782608695652177</v>
      </c>
      <c r="D34" s="34"/>
      <c r="E34" s="45">
        <v>1</v>
      </c>
      <c r="F34" s="45">
        <v>1</v>
      </c>
      <c r="G34" s="34"/>
      <c r="H34" s="34"/>
      <c r="I34" s="34">
        <v>2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9</v>
      </c>
      <c r="C38" s="17">
        <f t="shared" si="3"/>
        <v>15.65217391304348</v>
      </c>
      <c r="D38" s="34">
        <v>1</v>
      </c>
      <c r="E38" s="45">
        <v>7</v>
      </c>
      <c r="F38" s="45">
        <v>1</v>
      </c>
      <c r="G38" s="34">
        <v>1</v>
      </c>
      <c r="H38" s="34"/>
      <c r="I38" s="34">
        <v>5</v>
      </c>
      <c r="J38" s="34">
        <v>1</v>
      </c>
      <c r="K38" s="34">
        <v>3</v>
      </c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575</v>
      </c>
      <c r="C40" s="24"/>
      <c r="D40" s="23">
        <v>310</v>
      </c>
      <c r="E40" s="23">
        <v>238</v>
      </c>
      <c r="F40" s="23">
        <v>166</v>
      </c>
      <c r="G40" s="23">
        <v>171</v>
      </c>
      <c r="H40" s="23">
        <v>77</v>
      </c>
      <c r="I40" s="23">
        <v>515</v>
      </c>
      <c r="J40" s="23">
        <v>14</v>
      </c>
      <c r="K40" s="23">
        <v>118</v>
      </c>
      <c r="L40" s="23">
        <v>5</v>
      </c>
      <c r="M40" s="23"/>
      <c r="N40" s="25">
        <v>15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3" priority="6" stopIfTrue="1" operator="equal">
      <formula>0</formula>
    </cfRule>
  </conditionalFormatting>
  <conditionalFormatting sqref="I23:I39">
    <cfRule type="cellIs" dxfId="42" priority="5" stopIfTrue="1" operator="equal">
      <formula>0</formula>
    </cfRule>
  </conditionalFormatting>
  <conditionalFormatting sqref="D17:D20 F17:F20 I17:I20 K17:K20 M17:M20">
    <cfRule type="cellIs" dxfId="41" priority="4" stopIfTrue="1" operator="equal">
      <formula>0</formula>
    </cfRule>
  </conditionalFormatting>
  <conditionalFormatting sqref="E17:E20 G17:H20 J17:J20 L17:L20">
    <cfRule type="cellIs" dxfId="40" priority="3" stopIfTrue="1" operator="equal">
      <formula>0</formula>
    </cfRule>
  </conditionalFormatting>
  <conditionalFormatting sqref="E23:F23">
    <cfRule type="cellIs" dxfId="39" priority="2" stopIfTrue="1" operator="equal">
      <formula>0</formula>
    </cfRule>
  </conditionalFormatting>
  <conditionalFormatting sqref="N17:N20">
    <cfRule type="cellIs" dxfId="3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14</v>
      </c>
      <c r="C8" s="61">
        <f>(B8/$B$40)*1000</f>
        <v>2.4297119055883374</v>
      </c>
      <c r="D8" s="60">
        <f t="shared" ref="D8:N8" si="0">(SUM(D23:D39))+D15+D21</f>
        <v>2</v>
      </c>
      <c r="E8" s="60">
        <f t="shared" si="0"/>
        <v>2</v>
      </c>
      <c r="F8" s="60">
        <f t="shared" si="0"/>
        <v>7</v>
      </c>
      <c r="G8" s="60">
        <f t="shared" si="0"/>
        <v>5</v>
      </c>
      <c r="H8" s="60">
        <f t="shared" si="0"/>
        <v>6</v>
      </c>
      <c r="I8" s="60">
        <f t="shared" si="0"/>
        <v>18</v>
      </c>
      <c r="J8" s="60">
        <f t="shared" si="0"/>
        <v>1</v>
      </c>
      <c r="K8" s="60">
        <f t="shared" si="0"/>
        <v>0</v>
      </c>
      <c r="L8" s="60">
        <f t="shared" si="0"/>
        <v>0</v>
      </c>
      <c r="M8" s="60">
        <f t="shared" si="0"/>
        <v>1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3</v>
      </c>
      <c r="C11" s="17">
        <f>(B11/$B$40)*1000</f>
        <v>0.52065255119750087</v>
      </c>
      <c r="D11" s="33"/>
      <c r="E11" s="33"/>
      <c r="F11" s="33">
        <v>3</v>
      </c>
      <c r="G11" s="33"/>
      <c r="H11" s="33">
        <v>1</v>
      </c>
      <c r="I11" s="33">
        <v>3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0.52065255119750087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3</v>
      </c>
      <c r="G15" s="60">
        <f t="shared" si="1"/>
        <v>0</v>
      </c>
      <c r="H15" s="60">
        <f t="shared" si="1"/>
        <v>1</v>
      </c>
      <c r="I15" s="60">
        <f t="shared" si="1"/>
        <v>3</v>
      </c>
      <c r="J15" s="60">
        <f t="shared" si="1"/>
        <v>1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0</v>
      </c>
      <c r="C18" s="17">
        <f>(B18/$B$40)*1000</f>
        <v>0</v>
      </c>
      <c r="D18" s="34"/>
      <c r="E18" s="34"/>
      <c r="F18" s="34"/>
      <c r="G18" s="34"/>
      <c r="H18" s="34">
        <v>2</v>
      </c>
      <c r="I18" s="34">
        <v>1</v>
      </c>
      <c r="J18" s="34"/>
      <c r="K18" s="34"/>
      <c r="L18" s="34"/>
      <c r="M18" s="34">
        <v>1</v>
      </c>
      <c r="N18" s="40"/>
    </row>
    <row r="19" spans="1:14" s="2" customFormat="1" x14ac:dyDescent="0.2">
      <c r="A19" s="21" t="s">
        <v>24</v>
      </c>
      <c r="B19" s="16">
        <f>SUM(E19:G19)</f>
        <v>3</v>
      </c>
      <c r="C19" s="17">
        <f>(B19/$B$40)*1000</f>
        <v>0.52065255119750087</v>
      </c>
      <c r="D19" s="34">
        <v>1</v>
      </c>
      <c r="E19" s="34"/>
      <c r="F19" s="34">
        <v>1</v>
      </c>
      <c r="G19" s="34">
        <v>2</v>
      </c>
      <c r="H19" s="34"/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1</v>
      </c>
      <c r="C20" s="17">
        <f>(B20/$B$40)*1000</f>
        <v>0.17355085039916696</v>
      </c>
      <c r="D20" s="34"/>
      <c r="E20" s="34"/>
      <c r="F20" s="34"/>
      <c r="G20" s="34">
        <v>1</v>
      </c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4</v>
      </c>
      <c r="C21" s="61">
        <f>(B21/$B$40)*1000</f>
        <v>0.69420340159666782</v>
      </c>
      <c r="D21" s="60">
        <f>SUM(D17:D20)</f>
        <v>1</v>
      </c>
      <c r="E21" s="60">
        <f t="shared" ref="E21:N21" si="2">SUM(E17:E20)</f>
        <v>0</v>
      </c>
      <c r="F21" s="60">
        <f t="shared" si="2"/>
        <v>1</v>
      </c>
      <c r="G21" s="60">
        <f t="shared" si="2"/>
        <v>3</v>
      </c>
      <c r="H21" s="60">
        <f t="shared" si="2"/>
        <v>2</v>
      </c>
      <c r="I21" s="60">
        <f t="shared" si="2"/>
        <v>5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1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2</v>
      </c>
      <c r="C23" s="17">
        <f t="shared" ref="C23:C39" si="3">(B23/$B$40)*1000</f>
        <v>0.34710170079833391</v>
      </c>
      <c r="D23" s="33"/>
      <c r="E23" s="33"/>
      <c r="F23" s="33">
        <v>1</v>
      </c>
      <c r="G23" s="33">
        <v>1</v>
      </c>
      <c r="H23" s="33">
        <v>2</v>
      </c>
      <c r="I23" s="33">
        <v>4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1</v>
      </c>
      <c r="C32" s="17">
        <f t="shared" si="3"/>
        <v>0.17355085039916696</v>
      </c>
      <c r="D32" s="34"/>
      <c r="E32" s="45"/>
      <c r="F32" s="45">
        <v>1</v>
      </c>
      <c r="G32" s="34"/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3</v>
      </c>
      <c r="C34" s="17">
        <f t="shared" si="3"/>
        <v>0.52065255119750087</v>
      </c>
      <c r="D34" s="34">
        <v>1</v>
      </c>
      <c r="E34" s="45">
        <v>2</v>
      </c>
      <c r="F34" s="45">
        <v>1</v>
      </c>
      <c r="G34" s="34"/>
      <c r="H34" s="34">
        <v>1</v>
      </c>
      <c r="I34" s="34">
        <v>4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1</v>
      </c>
      <c r="C38" s="17">
        <f t="shared" si="3"/>
        <v>0.17355085039916696</v>
      </c>
      <c r="D38" s="34"/>
      <c r="E38" s="45"/>
      <c r="F38" s="45"/>
      <c r="G38" s="34">
        <v>1</v>
      </c>
      <c r="H38" s="34"/>
      <c r="I38" s="34">
        <v>1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5762</v>
      </c>
      <c r="C40" s="24"/>
      <c r="D40" s="23">
        <v>3234</v>
      </c>
      <c r="E40" s="23">
        <v>2359</v>
      </c>
      <c r="F40" s="23">
        <v>1663</v>
      </c>
      <c r="G40" s="23">
        <v>1740</v>
      </c>
      <c r="H40" s="23">
        <v>883</v>
      </c>
      <c r="I40" s="23">
        <v>6389</v>
      </c>
      <c r="J40" s="23">
        <v>133</v>
      </c>
      <c r="K40" s="23">
        <v>50</v>
      </c>
      <c r="L40" s="23">
        <v>73</v>
      </c>
      <c r="M40" s="23"/>
      <c r="N40" s="25">
        <v>319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7" priority="6" stopIfTrue="1" operator="equal">
      <formula>0</formula>
    </cfRule>
  </conditionalFormatting>
  <conditionalFormatting sqref="I23:I39">
    <cfRule type="cellIs" dxfId="36" priority="5" stopIfTrue="1" operator="equal">
      <formula>0</formula>
    </cfRule>
  </conditionalFormatting>
  <conditionalFormatting sqref="D17:D20 F17:F20 I17:I20 K17:K20 M17:M20">
    <cfRule type="cellIs" dxfId="35" priority="4" stopIfTrue="1" operator="equal">
      <formula>0</formula>
    </cfRule>
  </conditionalFormatting>
  <conditionalFormatting sqref="E17:E20 G17:H20 J17:J20 L17:L20">
    <cfRule type="cellIs" dxfId="34" priority="3" stopIfTrue="1" operator="equal">
      <formula>0</formula>
    </cfRule>
  </conditionalFormatting>
  <conditionalFormatting sqref="E23:F23">
    <cfRule type="cellIs" dxfId="33" priority="2" stopIfTrue="1" operator="equal">
      <formula>0</formula>
    </cfRule>
  </conditionalFormatting>
  <conditionalFormatting sqref="N17:N20">
    <cfRule type="cellIs" dxfId="3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zoomScaleNormal="100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</v>
      </c>
      <c r="C8" s="61">
        <f>(B8/$B$40)*1000</f>
        <v>1.466275659824047</v>
      </c>
      <c r="D8" s="60">
        <f t="shared" ref="D8:N8" si="0">(SUM(D23:D39))+D15+D21</f>
        <v>1</v>
      </c>
      <c r="E8" s="60">
        <f t="shared" si="0"/>
        <v>0</v>
      </c>
      <c r="F8" s="60">
        <f t="shared" si="0"/>
        <v>0</v>
      </c>
      <c r="G8" s="60">
        <f t="shared" si="0"/>
        <v>1</v>
      </c>
      <c r="H8" s="60">
        <f t="shared" si="0"/>
        <v>0</v>
      </c>
      <c r="I8" s="60">
        <f t="shared" si="0"/>
        <v>1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0</v>
      </c>
      <c r="C13" s="17">
        <f>(B13/$B$40)*1000</f>
        <v>0</v>
      </c>
      <c r="D13" s="34"/>
      <c r="E13" s="34"/>
      <c r="F13" s="34"/>
      <c r="G13" s="34"/>
      <c r="H13" s="34"/>
      <c r="I13" s="34"/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0</v>
      </c>
      <c r="C15" s="61">
        <f>(B15/B40)*1000</f>
        <v>0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1.466275659824047</v>
      </c>
      <c r="D18" s="34">
        <v>1</v>
      </c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</v>
      </c>
      <c r="C21" s="61">
        <f>(B21/$B$40)*1000</f>
        <v>1.466275659824047</v>
      </c>
      <c r="D21" s="60">
        <f>SUM(D17:D20)</f>
        <v>1</v>
      </c>
      <c r="E21" s="60">
        <f t="shared" ref="E21:N21" si="4">SUM(E17:E20)</f>
        <v>0</v>
      </c>
      <c r="F21" s="60">
        <f t="shared" si="4"/>
        <v>0</v>
      </c>
      <c r="G21" s="60">
        <f t="shared" si="4"/>
        <v>1</v>
      </c>
      <c r="H21" s="60">
        <f t="shared" si="4"/>
        <v>0</v>
      </c>
      <c r="I21" s="60">
        <f t="shared" si="4"/>
        <v>1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0</v>
      </c>
      <c r="C23" s="17">
        <f t="shared" ref="C23:C39" si="5">(B23/$B$40)*1000</f>
        <v>0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0</v>
      </c>
      <c r="C34" s="17">
        <f t="shared" si="5"/>
        <v>0</v>
      </c>
      <c r="D34" s="34"/>
      <c r="E34" s="45"/>
      <c r="F34" s="45"/>
      <c r="G34" s="34"/>
      <c r="H34" s="34"/>
      <c r="I34" s="34"/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0</v>
      </c>
      <c r="C38" s="17">
        <f t="shared" si="5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682</v>
      </c>
      <c r="C40" s="24"/>
      <c r="D40" s="23">
        <v>345</v>
      </c>
      <c r="E40" s="23">
        <v>232</v>
      </c>
      <c r="F40" s="23">
        <v>171</v>
      </c>
      <c r="G40" s="23">
        <v>189</v>
      </c>
      <c r="H40" s="23">
        <v>90</v>
      </c>
      <c r="I40" s="23">
        <v>493</v>
      </c>
      <c r="J40" s="23">
        <v>15</v>
      </c>
      <c r="K40" s="23">
        <v>169</v>
      </c>
      <c r="L40" s="23">
        <v>5</v>
      </c>
      <c r="M40" s="23"/>
      <c r="N40" s="25">
        <v>17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63" priority="6" stopIfTrue="1" operator="equal">
      <formula>0</formula>
    </cfRule>
  </conditionalFormatting>
  <conditionalFormatting sqref="I23:I39">
    <cfRule type="cellIs" dxfId="462" priority="5" stopIfTrue="1" operator="equal">
      <formula>0</formula>
    </cfRule>
  </conditionalFormatting>
  <conditionalFormatting sqref="D17:D20 F17:F20 I17:I20 K17:K20 M17:M20">
    <cfRule type="cellIs" dxfId="461" priority="4" stopIfTrue="1" operator="equal">
      <formula>0</formula>
    </cfRule>
  </conditionalFormatting>
  <conditionalFormatting sqref="E17:E20 G17:H20 J17:J20 L17:L20">
    <cfRule type="cellIs" dxfId="460" priority="3" stopIfTrue="1" operator="equal">
      <formula>0</formula>
    </cfRule>
  </conditionalFormatting>
  <conditionalFormatting sqref="E23:F23">
    <cfRule type="cellIs" dxfId="459" priority="2" stopIfTrue="1" operator="equal">
      <formula>0</formula>
    </cfRule>
  </conditionalFormatting>
  <conditionalFormatting sqref="N17:N20">
    <cfRule type="cellIs" dxfId="4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57</v>
      </c>
      <c r="C8" s="61">
        <f>(B8/$B$40)*1000</f>
        <v>12.811867835468645</v>
      </c>
      <c r="D8" s="60">
        <f t="shared" ref="D8:N8" si="0">(SUM(D23:D39))+D15+D21</f>
        <v>18</v>
      </c>
      <c r="E8" s="60">
        <f t="shared" si="0"/>
        <v>14</v>
      </c>
      <c r="F8" s="60">
        <f t="shared" si="0"/>
        <v>29</v>
      </c>
      <c r="G8" s="60">
        <f t="shared" si="0"/>
        <v>14</v>
      </c>
      <c r="H8" s="60">
        <f t="shared" si="0"/>
        <v>9</v>
      </c>
      <c r="I8" s="60">
        <f t="shared" si="0"/>
        <v>58</v>
      </c>
      <c r="J8" s="60">
        <f t="shared" si="0"/>
        <v>3</v>
      </c>
      <c r="K8" s="60">
        <f t="shared" si="0"/>
        <v>0</v>
      </c>
      <c r="L8" s="60">
        <f t="shared" si="0"/>
        <v>0</v>
      </c>
      <c r="M8" s="60">
        <f t="shared" si="0"/>
        <v>5</v>
      </c>
      <c r="N8" s="62">
        <f t="shared" si="0"/>
        <v>1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3</v>
      </c>
      <c r="C11" s="17">
        <f>(B11/$B$40)*1000</f>
        <v>0.67430883344571813</v>
      </c>
      <c r="D11" s="33">
        <v>2</v>
      </c>
      <c r="E11" s="33">
        <v>1</v>
      </c>
      <c r="F11" s="33">
        <v>1</v>
      </c>
      <c r="G11" s="33">
        <v>1</v>
      </c>
      <c r="H11" s="33"/>
      <c r="I11" s="33">
        <v>2</v>
      </c>
      <c r="J11" s="44">
        <v>1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1</v>
      </c>
      <c r="C13" s="17">
        <f>(B13/$B$40)*1000</f>
        <v>0.22476961114857272</v>
      </c>
      <c r="D13" s="34"/>
      <c r="E13" s="34"/>
      <c r="F13" s="34"/>
      <c r="G13" s="34">
        <v>1</v>
      </c>
      <c r="H13" s="34"/>
      <c r="I13" s="34">
        <v>1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0.89907844459429087</v>
      </c>
      <c r="D15" s="60">
        <f t="shared" ref="D15:N15" si="1">SUM(D11:D14)</f>
        <v>2</v>
      </c>
      <c r="E15" s="60">
        <f t="shared" si="1"/>
        <v>1</v>
      </c>
      <c r="F15" s="60">
        <f t="shared" si="1"/>
        <v>1</v>
      </c>
      <c r="G15" s="60">
        <f t="shared" si="1"/>
        <v>2</v>
      </c>
      <c r="H15" s="60">
        <f t="shared" si="1"/>
        <v>0</v>
      </c>
      <c r="I15" s="60">
        <f t="shared" si="1"/>
        <v>3</v>
      </c>
      <c r="J15" s="60">
        <f t="shared" si="1"/>
        <v>1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1</v>
      </c>
      <c r="C18" s="17">
        <f>(B18/$B$40)*1000</f>
        <v>0.22476961114857272</v>
      </c>
      <c r="D18" s="34"/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1</v>
      </c>
      <c r="C19" s="17">
        <f>(B19/$B$40)*1000</f>
        <v>0.22476961114857272</v>
      </c>
      <c r="D19" s="34">
        <v>3</v>
      </c>
      <c r="E19" s="34"/>
      <c r="F19" s="34">
        <v>1</v>
      </c>
      <c r="G19" s="34"/>
      <c r="H19" s="34">
        <v>2</v>
      </c>
      <c r="I19" s="34">
        <v>3</v>
      </c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1</v>
      </c>
      <c r="C20" s="17">
        <f>(B20/$B$40)*1000</f>
        <v>0.22476961114857272</v>
      </c>
      <c r="D20" s="34"/>
      <c r="E20" s="34">
        <v>1</v>
      </c>
      <c r="F20" s="34"/>
      <c r="G20" s="34"/>
      <c r="H20" s="34"/>
      <c r="I20" s="34">
        <v>1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0.67430883344571813</v>
      </c>
      <c r="D21" s="60">
        <f>SUM(D17:D20)</f>
        <v>3</v>
      </c>
      <c r="E21" s="60">
        <f t="shared" ref="E21:N21" si="2">SUM(E17:E20)</f>
        <v>1</v>
      </c>
      <c r="F21" s="60">
        <f t="shared" si="2"/>
        <v>2</v>
      </c>
      <c r="G21" s="60">
        <f t="shared" si="2"/>
        <v>0</v>
      </c>
      <c r="H21" s="60">
        <f t="shared" si="2"/>
        <v>2</v>
      </c>
      <c r="I21" s="60">
        <f t="shared" si="2"/>
        <v>5</v>
      </c>
      <c r="J21" s="60">
        <f t="shared" si="2"/>
        <v>0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17</v>
      </c>
      <c r="C23" s="17">
        <f t="shared" ref="C23:C39" si="3">(B23/$B$40)*1000</f>
        <v>3.8210833895257363</v>
      </c>
      <c r="D23" s="33">
        <v>6</v>
      </c>
      <c r="E23" s="33">
        <v>7</v>
      </c>
      <c r="F23" s="33">
        <v>6</v>
      </c>
      <c r="G23" s="33">
        <v>4</v>
      </c>
      <c r="H23" s="33">
        <v>1</v>
      </c>
      <c r="I23" s="33">
        <v>14</v>
      </c>
      <c r="J23" s="33">
        <v>1</v>
      </c>
      <c r="K23" s="33"/>
      <c r="L23" s="33"/>
      <c r="M23" s="33">
        <v>3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2</v>
      </c>
      <c r="C24" s="17">
        <f t="shared" si="3"/>
        <v>0.44953922229714544</v>
      </c>
      <c r="D24" s="34"/>
      <c r="E24" s="45"/>
      <c r="F24" s="45">
        <v>2</v>
      </c>
      <c r="G24" s="34"/>
      <c r="H24" s="34"/>
      <c r="I24" s="34">
        <v>2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1</v>
      </c>
      <c r="C31" s="17">
        <f t="shared" si="3"/>
        <v>0.22476961114857272</v>
      </c>
      <c r="D31" s="34">
        <v>1</v>
      </c>
      <c r="E31" s="45"/>
      <c r="F31" s="45"/>
      <c r="G31" s="34">
        <v>1</v>
      </c>
      <c r="H31" s="34"/>
      <c r="I31" s="34">
        <v>1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3</v>
      </c>
      <c r="C32" s="17">
        <f t="shared" si="3"/>
        <v>0.67430883344571813</v>
      </c>
      <c r="D32" s="34"/>
      <c r="E32" s="45"/>
      <c r="F32" s="45">
        <v>1</v>
      </c>
      <c r="G32" s="34">
        <v>2</v>
      </c>
      <c r="H32" s="34">
        <v>1</v>
      </c>
      <c r="I32" s="34">
        <v>4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24</v>
      </c>
      <c r="C34" s="17">
        <f t="shared" si="3"/>
        <v>5.394470667565745</v>
      </c>
      <c r="D34" s="34">
        <v>6</v>
      </c>
      <c r="E34" s="45">
        <v>5</v>
      </c>
      <c r="F34" s="45">
        <v>15</v>
      </c>
      <c r="G34" s="34">
        <v>4</v>
      </c>
      <c r="H34" s="34">
        <v>4</v>
      </c>
      <c r="I34" s="34">
        <v>25</v>
      </c>
      <c r="J34" s="34">
        <v>1</v>
      </c>
      <c r="K34" s="34"/>
      <c r="L34" s="34"/>
      <c r="M34" s="34">
        <v>2</v>
      </c>
      <c r="N34" s="40">
        <v>1</v>
      </c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1</v>
      </c>
      <c r="C36" s="17">
        <f t="shared" si="3"/>
        <v>0.22476961114857272</v>
      </c>
      <c r="D36" s="34"/>
      <c r="E36" s="45"/>
      <c r="F36" s="45"/>
      <c r="G36" s="34">
        <v>1</v>
      </c>
      <c r="H36" s="34"/>
      <c r="I36" s="34">
        <v>1</v>
      </c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2</v>
      </c>
      <c r="C38" s="17">
        <f t="shared" si="3"/>
        <v>0.44953922229714544</v>
      </c>
      <c r="D38" s="34"/>
      <c r="E38" s="45"/>
      <c r="F38" s="45">
        <v>2</v>
      </c>
      <c r="G38" s="34"/>
      <c r="H38" s="34">
        <v>1</v>
      </c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0</v>
      </c>
      <c r="C39" s="17">
        <f t="shared" si="3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4449</v>
      </c>
      <c r="C40" s="24"/>
      <c r="D40" s="23">
        <v>2408</v>
      </c>
      <c r="E40" s="23">
        <v>1774</v>
      </c>
      <c r="F40" s="23">
        <v>1278</v>
      </c>
      <c r="G40" s="23">
        <v>1397</v>
      </c>
      <c r="H40" s="23">
        <v>670</v>
      </c>
      <c r="I40" s="23">
        <v>4827</v>
      </c>
      <c r="J40" s="23">
        <v>208</v>
      </c>
      <c r="K40" s="23">
        <v>50</v>
      </c>
      <c r="L40" s="23">
        <v>34</v>
      </c>
      <c r="M40" s="23"/>
      <c r="N40" s="25">
        <v>300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31" priority="6" stopIfTrue="1" operator="equal">
      <formula>0</formula>
    </cfRule>
  </conditionalFormatting>
  <conditionalFormatting sqref="I23:I39">
    <cfRule type="cellIs" dxfId="30" priority="5" stopIfTrue="1" operator="equal">
      <formula>0</formula>
    </cfRule>
  </conditionalFormatting>
  <conditionalFormatting sqref="D17:D20 F17:F20 I17:I20 K17:K20 M17:M20">
    <cfRule type="cellIs" dxfId="29" priority="4" stopIfTrue="1" operator="equal">
      <formula>0</formula>
    </cfRule>
  </conditionalFormatting>
  <conditionalFormatting sqref="E17:E20 G17:H20 J17:J20 L17:L20">
    <cfRule type="cellIs" dxfId="28" priority="3" stopIfTrue="1" operator="equal">
      <formula>0</formula>
    </cfRule>
  </conditionalFormatting>
  <conditionalFormatting sqref="E23:F23">
    <cfRule type="cellIs" dxfId="27" priority="2" stopIfTrue="1" operator="equal">
      <formula>0</formula>
    </cfRule>
  </conditionalFormatting>
  <conditionalFormatting sqref="N17:N20">
    <cfRule type="cellIs" dxfId="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38</v>
      </c>
      <c r="C8" s="61">
        <f>(B8/$B$40)*1000</f>
        <v>5.4100227790432802</v>
      </c>
      <c r="D8" s="60">
        <f t="shared" ref="D8:N8" si="0">(SUM(D23:D39))+D15+D21</f>
        <v>10</v>
      </c>
      <c r="E8" s="60">
        <f t="shared" si="0"/>
        <v>8</v>
      </c>
      <c r="F8" s="60">
        <f t="shared" si="0"/>
        <v>8</v>
      </c>
      <c r="G8" s="60">
        <f t="shared" si="0"/>
        <v>22</v>
      </c>
      <c r="H8" s="60">
        <f t="shared" si="0"/>
        <v>14</v>
      </c>
      <c r="I8" s="60">
        <f t="shared" si="0"/>
        <v>38</v>
      </c>
      <c r="J8" s="60">
        <f t="shared" si="0"/>
        <v>11</v>
      </c>
      <c r="K8" s="60">
        <f t="shared" si="0"/>
        <v>0</v>
      </c>
      <c r="L8" s="60">
        <f t="shared" si="0"/>
        <v>0</v>
      </c>
      <c r="M8" s="60">
        <f t="shared" si="0"/>
        <v>3</v>
      </c>
      <c r="N8" s="62">
        <f t="shared" si="0"/>
        <v>3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5</v>
      </c>
      <c r="C11" s="17">
        <f>(B11/$B$40)*1000</f>
        <v>0.71184510250569477</v>
      </c>
      <c r="D11" s="33">
        <v>1</v>
      </c>
      <c r="E11" s="33">
        <v>1</v>
      </c>
      <c r="F11" s="33">
        <v>1</v>
      </c>
      <c r="G11" s="33">
        <v>3</v>
      </c>
      <c r="H11" s="33"/>
      <c r="I11" s="33">
        <v>5</v>
      </c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3</v>
      </c>
      <c r="C13" s="17">
        <f>(B13/$B$40)*1000</f>
        <v>0.42710706150341687</v>
      </c>
      <c r="D13" s="34">
        <v>1</v>
      </c>
      <c r="E13" s="34">
        <v>2</v>
      </c>
      <c r="F13" s="34"/>
      <c r="G13" s="34">
        <v>1</v>
      </c>
      <c r="H13" s="34">
        <v>1</v>
      </c>
      <c r="I13" s="34">
        <v>3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8</v>
      </c>
      <c r="C15" s="61">
        <f>(B15/B40)*1000</f>
        <v>1.1389521640091116</v>
      </c>
      <c r="D15" s="60">
        <f t="shared" ref="D15:N15" si="1">SUM(D11:D14)</f>
        <v>2</v>
      </c>
      <c r="E15" s="60">
        <f t="shared" si="1"/>
        <v>3</v>
      </c>
      <c r="F15" s="60">
        <f t="shared" si="1"/>
        <v>1</v>
      </c>
      <c r="G15" s="60">
        <f t="shared" si="1"/>
        <v>4</v>
      </c>
      <c r="H15" s="60">
        <f t="shared" si="1"/>
        <v>1</v>
      </c>
      <c r="I15" s="60">
        <f t="shared" si="1"/>
        <v>8</v>
      </c>
      <c r="J15" s="60">
        <f t="shared" si="1"/>
        <v>0</v>
      </c>
      <c r="K15" s="60">
        <f t="shared" si="1"/>
        <v>0</v>
      </c>
      <c r="L15" s="60">
        <f t="shared" si="1"/>
        <v>0</v>
      </c>
      <c r="M15" s="60">
        <f t="shared" si="1"/>
        <v>1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2</v>
      </c>
      <c r="C17" s="17">
        <f>(B17/$B$40)*1000</f>
        <v>0.2847380410022779</v>
      </c>
      <c r="D17" s="34"/>
      <c r="E17" s="34"/>
      <c r="F17" s="34">
        <v>2</v>
      </c>
      <c r="G17" s="34"/>
      <c r="H17" s="34"/>
      <c r="I17" s="34">
        <v>2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1</v>
      </c>
      <c r="C18" s="17">
        <f>(B18/$B$40)*1000</f>
        <v>0.14236902050113895</v>
      </c>
      <c r="D18" s="34"/>
      <c r="E18" s="34"/>
      <c r="F18" s="34"/>
      <c r="G18" s="34">
        <v>1</v>
      </c>
      <c r="H18" s="34">
        <v>2</v>
      </c>
      <c r="I18" s="34"/>
      <c r="J18" s="34">
        <v>3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1</v>
      </c>
      <c r="C19" s="17">
        <f>(B19/$B$40)*1000</f>
        <v>0.14236902050113895</v>
      </c>
      <c r="D19" s="34">
        <v>1</v>
      </c>
      <c r="E19" s="34"/>
      <c r="F19" s="34">
        <v>1</v>
      </c>
      <c r="G19" s="34"/>
      <c r="H19" s="34">
        <v>2</v>
      </c>
      <c r="I19" s="34">
        <v>1</v>
      </c>
      <c r="J19" s="34">
        <v>2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2</v>
      </c>
      <c r="C20" s="17">
        <f>(B20/$B$40)*1000</f>
        <v>0.2847380410022779</v>
      </c>
      <c r="D20" s="34"/>
      <c r="E20" s="34"/>
      <c r="F20" s="34">
        <v>1</v>
      </c>
      <c r="G20" s="34">
        <v>1</v>
      </c>
      <c r="H20" s="34"/>
      <c r="I20" s="34">
        <v>1</v>
      </c>
      <c r="J20" s="34">
        <v>1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6</v>
      </c>
      <c r="C21" s="61">
        <f>(B21/$B$40)*1000</f>
        <v>0.85421412300683375</v>
      </c>
      <c r="D21" s="60">
        <f>SUM(D17:D20)</f>
        <v>1</v>
      </c>
      <c r="E21" s="60">
        <f t="shared" ref="E21:N21" si="2">SUM(E17:E20)</f>
        <v>0</v>
      </c>
      <c r="F21" s="60">
        <f t="shared" si="2"/>
        <v>4</v>
      </c>
      <c r="G21" s="60">
        <f t="shared" si="2"/>
        <v>2</v>
      </c>
      <c r="H21" s="60">
        <f t="shared" si="2"/>
        <v>4</v>
      </c>
      <c r="I21" s="60">
        <f t="shared" si="2"/>
        <v>4</v>
      </c>
      <c r="J21" s="60">
        <f t="shared" si="2"/>
        <v>6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9</v>
      </c>
      <c r="C23" s="17">
        <f t="shared" ref="C23:C39" si="3">(B23/$B$40)*1000</f>
        <v>1.2813211845102506</v>
      </c>
      <c r="D23" s="33">
        <v>2</v>
      </c>
      <c r="E23" s="33">
        <v>2</v>
      </c>
      <c r="F23" s="33"/>
      <c r="G23" s="33">
        <v>7</v>
      </c>
      <c r="H23" s="33">
        <v>4</v>
      </c>
      <c r="I23" s="33">
        <v>11</v>
      </c>
      <c r="J23" s="33">
        <v>2</v>
      </c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4">SUM(E24:G24)</f>
        <v>1</v>
      </c>
      <c r="C24" s="17">
        <f t="shared" si="3"/>
        <v>0.14236902050113895</v>
      </c>
      <c r="D24" s="34"/>
      <c r="E24" s="45"/>
      <c r="F24" s="45"/>
      <c r="G24" s="34">
        <v>1</v>
      </c>
      <c r="H24" s="34"/>
      <c r="I24" s="34">
        <v>1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>
        <v>1</v>
      </c>
      <c r="I25" s="34"/>
      <c r="J25" s="34">
        <v>1</v>
      </c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>
        <v>1</v>
      </c>
      <c r="I27" s="34"/>
      <c r="J27" s="34">
        <v>1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1</v>
      </c>
      <c r="C31" s="17">
        <f t="shared" si="3"/>
        <v>0.14236902050113895</v>
      </c>
      <c r="D31" s="34"/>
      <c r="E31" s="45"/>
      <c r="F31" s="45"/>
      <c r="G31" s="34">
        <v>1</v>
      </c>
      <c r="H31" s="34"/>
      <c r="I31" s="34"/>
      <c r="J31" s="34"/>
      <c r="K31" s="34"/>
      <c r="L31" s="34"/>
      <c r="M31" s="34">
        <v>1</v>
      </c>
      <c r="N31" s="40">
        <v>1</v>
      </c>
    </row>
    <row r="32" spans="1:14" s="2" customFormat="1" x14ac:dyDescent="0.2">
      <c r="A32" s="21" t="s">
        <v>37</v>
      </c>
      <c r="B32" s="16">
        <f t="shared" si="4"/>
        <v>1</v>
      </c>
      <c r="C32" s="17">
        <f t="shared" si="3"/>
        <v>0.14236902050113895</v>
      </c>
      <c r="D32" s="34"/>
      <c r="E32" s="45"/>
      <c r="F32" s="45"/>
      <c r="G32" s="34">
        <v>1</v>
      </c>
      <c r="H32" s="34"/>
      <c r="I32" s="34">
        <v>1</v>
      </c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11</v>
      </c>
      <c r="C34" s="17">
        <f t="shared" si="3"/>
        <v>1.5660592255125285</v>
      </c>
      <c r="D34" s="34">
        <v>4</v>
      </c>
      <c r="E34" s="45">
        <v>2</v>
      </c>
      <c r="F34" s="45">
        <v>3</v>
      </c>
      <c r="G34" s="34">
        <v>6</v>
      </c>
      <c r="H34" s="34">
        <v>2</v>
      </c>
      <c r="I34" s="34">
        <v>12</v>
      </c>
      <c r="J34" s="34"/>
      <c r="K34" s="34"/>
      <c r="L34" s="34"/>
      <c r="M34" s="34">
        <v>1</v>
      </c>
      <c r="N34" s="40">
        <v>2</v>
      </c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0</v>
      </c>
      <c r="C37" s="17">
        <f t="shared" si="3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0</v>
      </c>
      <c r="C38" s="17">
        <f t="shared" si="3"/>
        <v>0</v>
      </c>
      <c r="D38" s="34"/>
      <c r="E38" s="45"/>
      <c r="F38" s="45"/>
      <c r="G38" s="34"/>
      <c r="H38" s="34"/>
      <c r="I38" s="34"/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1</v>
      </c>
      <c r="C39" s="17">
        <f t="shared" si="3"/>
        <v>0.14236902050113895</v>
      </c>
      <c r="D39" s="34">
        <v>1</v>
      </c>
      <c r="E39" s="45">
        <v>1</v>
      </c>
      <c r="F39" s="45"/>
      <c r="G39" s="34"/>
      <c r="H39" s="34">
        <v>1</v>
      </c>
      <c r="I39" s="34">
        <v>1</v>
      </c>
      <c r="J39" s="34">
        <v>1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7024</v>
      </c>
      <c r="C40" s="24"/>
      <c r="D40" s="23">
        <v>3988</v>
      </c>
      <c r="E40" s="23">
        <v>2943</v>
      </c>
      <c r="F40" s="23">
        <v>2053</v>
      </c>
      <c r="G40" s="23">
        <v>2028</v>
      </c>
      <c r="H40" s="23">
        <v>949</v>
      </c>
      <c r="I40" s="23">
        <v>7280</v>
      </c>
      <c r="J40" s="23">
        <v>462</v>
      </c>
      <c r="K40" s="23">
        <v>143</v>
      </c>
      <c r="L40" s="23">
        <v>88</v>
      </c>
      <c r="M40" s="23"/>
      <c r="N40" s="25">
        <v>1566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25" priority="6" stopIfTrue="1" operator="equal">
      <formula>0</formula>
    </cfRule>
  </conditionalFormatting>
  <conditionalFormatting sqref="I23:I39">
    <cfRule type="cellIs" dxfId="24" priority="5" stopIfTrue="1" operator="equal">
      <formula>0</formula>
    </cfRule>
  </conditionalFormatting>
  <conditionalFormatting sqref="D17:D20 F17:F20 I17:I20 K17:K20 M17:M20">
    <cfRule type="cellIs" dxfId="23" priority="4" stopIfTrue="1" operator="equal">
      <formula>0</formula>
    </cfRule>
  </conditionalFormatting>
  <conditionalFormatting sqref="E17:E20 G17:H20 J17:J20 L17:L20">
    <cfRule type="cellIs" dxfId="22" priority="3" stopIfTrue="1" operator="equal">
      <formula>0</formula>
    </cfRule>
  </conditionalFormatting>
  <conditionalFormatting sqref="E23:F23">
    <cfRule type="cellIs" dxfId="21" priority="2" stopIfTrue="1" operator="equal">
      <formula>0</formula>
    </cfRule>
  </conditionalFormatting>
  <conditionalFormatting sqref="N17:N20">
    <cfRule type="cellIs" dxfId="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topLeftCell="A4"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5.42578125" customWidth="1"/>
    <col min="9" max="9" width="6.42578125" bestFit="1" customWidth="1"/>
    <col min="10" max="10" width="5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111</v>
      </c>
      <c r="C8" s="61">
        <f>(B8/$B$40)*1000</f>
        <v>4.0687658077049962</v>
      </c>
      <c r="D8" s="60">
        <f t="shared" ref="D8:N8" si="0">(SUM(D23:D39))+D15+D21</f>
        <v>37</v>
      </c>
      <c r="E8" s="60">
        <f t="shared" si="0"/>
        <v>12</v>
      </c>
      <c r="F8" s="60">
        <f t="shared" si="0"/>
        <v>36</v>
      </c>
      <c r="G8" s="60">
        <f t="shared" si="0"/>
        <v>63</v>
      </c>
      <c r="H8" s="60">
        <f t="shared" si="0"/>
        <v>51</v>
      </c>
      <c r="I8" s="60">
        <f t="shared" si="0"/>
        <v>61</v>
      </c>
      <c r="J8" s="60">
        <f t="shared" si="0"/>
        <v>95</v>
      </c>
      <c r="K8" s="60">
        <f t="shared" si="0"/>
        <v>0</v>
      </c>
      <c r="L8" s="60">
        <f t="shared" si="0"/>
        <v>2</v>
      </c>
      <c r="M8" s="60">
        <f t="shared" si="0"/>
        <v>4</v>
      </c>
      <c r="N8" s="62">
        <f t="shared" si="0"/>
        <v>15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21</v>
      </c>
      <c r="C11" s="17">
        <f>(B11/$B$40)*1000</f>
        <v>0.76976650416040471</v>
      </c>
      <c r="D11" s="33">
        <v>8</v>
      </c>
      <c r="E11" s="33">
        <v>2</v>
      </c>
      <c r="F11" s="33">
        <v>7</v>
      </c>
      <c r="G11" s="33">
        <v>12</v>
      </c>
      <c r="H11" s="33">
        <v>7</v>
      </c>
      <c r="I11" s="33">
        <v>13</v>
      </c>
      <c r="J11" s="44">
        <v>15</v>
      </c>
      <c r="K11" s="44"/>
      <c r="L11" s="44"/>
      <c r="M11" s="44"/>
      <c r="N11" s="42">
        <v>8</v>
      </c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>
        <v>2</v>
      </c>
      <c r="I12" s="34"/>
      <c r="J12" s="45">
        <v>2</v>
      </c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4</v>
      </c>
      <c r="C13" s="17">
        <f>(B13/$B$40)*1000</f>
        <v>0.14662219126864853</v>
      </c>
      <c r="D13" s="34"/>
      <c r="E13" s="34"/>
      <c r="F13" s="34">
        <v>2</v>
      </c>
      <c r="G13" s="34">
        <v>2</v>
      </c>
      <c r="H13" s="34">
        <v>2</v>
      </c>
      <c r="I13" s="34">
        <v>5</v>
      </c>
      <c r="J13" s="45"/>
      <c r="K13" s="45"/>
      <c r="L13" s="45"/>
      <c r="M13" s="45">
        <v>1</v>
      </c>
      <c r="N13" s="43"/>
    </row>
    <row r="14" spans="1:14" s="2" customFormat="1" x14ac:dyDescent="0.2">
      <c r="A14" s="21" t="s">
        <v>19</v>
      </c>
      <c r="B14" s="16">
        <f>SUM(E14:G14)</f>
        <v>2</v>
      </c>
      <c r="C14" s="17">
        <f>(B14/$B$40)*1000</f>
        <v>7.3311095634324266E-2</v>
      </c>
      <c r="D14" s="34"/>
      <c r="E14" s="34"/>
      <c r="F14" s="34">
        <v>2</v>
      </c>
      <c r="G14" s="34"/>
      <c r="H14" s="34">
        <v>2</v>
      </c>
      <c r="I14" s="34"/>
      <c r="J14" s="45">
        <v>4</v>
      </c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27</v>
      </c>
      <c r="C15" s="61">
        <f>(B15/B40)*1000</f>
        <v>0.98969979106337747</v>
      </c>
      <c r="D15" s="60">
        <f t="shared" ref="D15:N15" si="1">SUM(D11:D14)</f>
        <v>8</v>
      </c>
      <c r="E15" s="60">
        <f t="shared" si="1"/>
        <v>2</v>
      </c>
      <c r="F15" s="60">
        <f t="shared" si="1"/>
        <v>11</v>
      </c>
      <c r="G15" s="60">
        <f t="shared" si="1"/>
        <v>14</v>
      </c>
      <c r="H15" s="60">
        <f t="shared" si="1"/>
        <v>13</v>
      </c>
      <c r="I15" s="60">
        <f t="shared" si="1"/>
        <v>18</v>
      </c>
      <c r="J15" s="60">
        <f t="shared" si="1"/>
        <v>21</v>
      </c>
      <c r="K15" s="60">
        <f t="shared" si="1"/>
        <v>0</v>
      </c>
      <c r="L15" s="60">
        <f t="shared" si="1"/>
        <v>0</v>
      </c>
      <c r="M15" s="60">
        <f t="shared" si="1"/>
        <v>1</v>
      </c>
      <c r="N15" s="65">
        <f t="shared" si="1"/>
        <v>8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2</v>
      </c>
      <c r="C17" s="17">
        <f>(B17/$B$40)*1000</f>
        <v>7.3311095634324266E-2</v>
      </c>
      <c r="D17" s="34"/>
      <c r="E17" s="34">
        <v>1</v>
      </c>
      <c r="F17" s="34"/>
      <c r="G17" s="34">
        <v>1</v>
      </c>
      <c r="H17" s="34"/>
      <c r="I17" s="34">
        <v>1</v>
      </c>
      <c r="J17" s="34">
        <v>1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3</v>
      </c>
      <c r="C18" s="17">
        <f>(B18/$B$40)*1000</f>
        <v>0.10996664345148638</v>
      </c>
      <c r="D18" s="34"/>
      <c r="E18" s="34"/>
      <c r="F18" s="34">
        <v>1</v>
      </c>
      <c r="G18" s="34">
        <v>2</v>
      </c>
      <c r="H18" s="34">
        <v>2</v>
      </c>
      <c r="I18" s="34"/>
      <c r="J18" s="34">
        <v>5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4</v>
      </c>
      <c r="C19" s="17">
        <f>(B19/$B$40)*1000</f>
        <v>0.14662219126864853</v>
      </c>
      <c r="D19" s="34">
        <v>2</v>
      </c>
      <c r="E19" s="34">
        <v>1</v>
      </c>
      <c r="F19" s="34">
        <v>1</v>
      </c>
      <c r="G19" s="34">
        <v>2</v>
      </c>
      <c r="H19" s="34">
        <v>1</v>
      </c>
      <c r="I19" s="34">
        <v>1</v>
      </c>
      <c r="J19" s="34">
        <v>3</v>
      </c>
      <c r="K19" s="34"/>
      <c r="L19" s="34">
        <v>1</v>
      </c>
      <c r="M19" s="34"/>
      <c r="N19" s="40">
        <v>2</v>
      </c>
    </row>
    <row r="20" spans="1:14" s="2" customFormat="1" x14ac:dyDescent="0.2">
      <c r="A20" s="21" t="s">
        <v>25</v>
      </c>
      <c r="B20" s="16">
        <f>SUM(E20:G20)</f>
        <v>10</v>
      </c>
      <c r="C20" s="17">
        <f>(B20/$B$40)*1000</f>
        <v>0.36655547817162132</v>
      </c>
      <c r="D20" s="34">
        <v>3</v>
      </c>
      <c r="E20" s="34">
        <v>1</v>
      </c>
      <c r="F20" s="34">
        <v>3</v>
      </c>
      <c r="G20" s="34">
        <v>6</v>
      </c>
      <c r="H20" s="34">
        <v>1</v>
      </c>
      <c r="I20" s="34">
        <v>3</v>
      </c>
      <c r="J20" s="34">
        <v>8</v>
      </c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19</v>
      </c>
      <c r="C21" s="61">
        <f>(B21/$B$40)*1000</f>
        <v>0.69645540852608034</v>
      </c>
      <c r="D21" s="60">
        <f>SUM(D17:D20)</f>
        <v>5</v>
      </c>
      <c r="E21" s="60">
        <f t="shared" ref="E21:N21" si="2">SUM(E17:E20)</f>
        <v>3</v>
      </c>
      <c r="F21" s="60">
        <f t="shared" si="2"/>
        <v>5</v>
      </c>
      <c r="G21" s="60">
        <f t="shared" si="2"/>
        <v>11</v>
      </c>
      <c r="H21" s="60">
        <f t="shared" si="2"/>
        <v>4</v>
      </c>
      <c r="I21" s="60">
        <f t="shared" si="2"/>
        <v>5</v>
      </c>
      <c r="J21" s="60">
        <f t="shared" si="2"/>
        <v>17</v>
      </c>
      <c r="K21" s="60">
        <f t="shared" si="2"/>
        <v>0</v>
      </c>
      <c r="L21" s="60">
        <f t="shared" si="2"/>
        <v>1</v>
      </c>
      <c r="M21" s="60">
        <f t="shared" si="2"/>
        <v>0</v>
      </c>
      <c r="N21" s="65">
        <f t="shared" si="2"/>
        <v>2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21</v>
      </c>
      <c r="C23" s="17">
        <f t="shared" ref="C23:C39" si="3">(B23/$B$40)*1000</f>
        <v>0.76976650416040471</v>
      </c>
      <c r="D23" s="33">
        <v>8</v>
      </c>
      <c r="E23" s="33">
        <v>1</v>
      </c>
      <c r="F23" s="33">
        <v>8</v>
      </c>
      <c r="G23" s="33">
        <v>12</v>
      </c>
      <c r="H23" s="33">
        <v>12</v>
      </c>
      <c r="I23" s="33">
        <v>12</v>
      </c>
      <c r="J23" s="33">
        <v>20</v>
      </c>
      <c r="K23" s="33"/>
      <c r="L23" s="33"/>
      <c r="M23" s="33">
        <v>1</v>
      </c>
      <c r="N23" s="39">
        <v>3</v>
      </c>
    </row>
    <row r="24" spans="1:14" s="2" customFormat="1" x14ac:dyDescent="0.2">
      <c r="A24" s="21" t="s">
        <v>29</v>
      </c>
      <c r="B24" s="16">
        <f t="shared" ref="B24:B39" si="4">SUM(E24:G24)</f>
        <v>1</v>
      </c>
      <c r="C24" s="17">
        <f t="shared" si="3"/>
        <v>3.6655547817162133E-2</v>
      </c>
      <c r="D24" s="34">
        <v>1</v>
      </c>
      <c r="E24" s="45"/>
      <c r="F24" s="45">
        <v>1</v>
      </c>
      <c r="G24" s="34"/>
      <c r="H24" s="34">
        <v>2</v>
      </c>
      <c r="I24" s="34">
        <v>3</v>
      </c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>
        <v>1</v>
      </c>
      <c r="E25" s="45"/>
      <c r="F25" s="45"/>
      <c r="G25" s="34"/>
      <c r="H25" s="34">
        <v>2</v>
      </c>
      <c r="I25" s="34">
        <v>2</v>
      </c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1</v>
      </c>
      <c r="C26" s="17">
        <f t="shared" si="3"/>
        <v>3.6655547817162133E-2</v>
      </c>
      <c r="D26" s="34"/>
      <c r="E26" s="45"/>
      <c r="F26" s="45"/>
      <c r="G26" s="34">
        <v>1</v>
      </c>
      <c r="H26" s="34"/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1</v>
      </c>
      <c r="C29" s="17">
        <f t="shared" si="3"/>
        <v>3.6655547817162133E-2</v>
      </c>
      <c r="D29" s="34">
        <v>1</v>
      </c>
      <c r="E29" s="45">
        <v>1</v>
      </c>
      <c r="F29" s="45"/>
      <c r="G29" s="34"/>
      <c r="H29" s="34">
        <v>2</v>
      </c>
      <c r="I29" s="34"/>
      <c r="J29" s="34">
        <v>2</v>
      </c>
      <c r="K29" s="34"/>
      <c r="L29" s="34"/>
      <c r="M29" s="34">
        <v>1</v>
      </c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0</v>
      </c>
      <c r="C31" s="17">
        <f t="shared" si="3"/>
        <v>0</v>
      </c>
      <c r="D31" s="34">
        <v>2</v>
      </c>
      <c r="E31" s="45"/>
      <c r="F31" s="45"/>
      <c r="G31" s="34"/>
      <c r="H31" s="34">
        <v>3</v>
      </c>
      <c r="I31" s="34">
        <v>2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2</v>
      </c>
      <c r="C32" s="17">
        <f t="shared" si="3"/>
        <v>7.3311095634324266E-2</v>
      </c>
      <c r="D32" s="34">
        <v>1</v>
      </c>
      <c r="E32" s="45"/>
      <c r="F32" s="45">
        <v>1</v>
      </c>
      <c r="G32" s="34">
        <v>1</v>
      </c>
      <c r="H32" s="34">
        <v>2</v>
      </c>
      <c r="I32" s="34">
        <v>2</v>
      </c>
      <c r="J32" s="34">
        <v>2</v>
      </c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19</v>
      </c>
      <c r="C34" s="17">
        <f t="shared" si="3"/>
        <v>0.69645540852608034</v>
      </c>
      <c r="D34" s="34">
        <v>10</v>
      </c>
      <c r="E34" s="45">
        <v>2</v>
      </c>
      <c r="F34" s="45">
        <v>8</v>
      </c>
      <c r="G34" s="34">
        <v>9</v>
      </c>
      <c r="H34" s="34">
        <v>7</v>
      </c>
      <c r="I34" s="34">
        <v>14</v>
      </c>
      <c r="J34" s="34">
        <v>11</v>
      </c>
      <c r="K34" s="34"/>
      <c r="L34" s="34">
        <v>1</v>
      </c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10</v>
      </c>
      <c r="C37" s="17">
        <f t="shared" si="3"/>
        <v>0.36655547817162132</v>
      </c>
      <c r="D37" s="34"/>
      <c r="E37" s="45">
        <v>1</v>
      </c>
      <c r="F37" s="45">
        <v>1</v>
      </c>
      <c r="G37" s="34">
        <v>8</v>
      </c>
      <c r="H37" s="34">
        <v>2</v>
      </c>
      <c r="I37" s="34">
        <v>1</v>
      </c>
      <c r="J37" s="34">
        <v>10</v>
      </c>
      <c r="K37" s="34"/>
      <c r="L37" s="34"/>
      <c r="M37" s="34">
        <v>1</v>
      </c>
      <c r="N37" s="40">
        <v>2</v>
      </c>
    </row>
    <row r="38" spans="1:14" s="2" customFormat="1" x14ac:dyDescent="0.2">
      <c r="A38" s="21" t="s">
        <v>42</v>
      </c>
      <c r="B38" s="16">
        <f t="shared" si="4"/>
        <v>3</v>
      </c>
      <c r="C38" s="17">
        <f t="shared" si="3"/>
        <v>0.10996664345148638</v>
      </c>
      <c r="D38" s="34"/>
      <c r="E38" s="45">
        <v>2</v>
      </c>
      <c r="F38" s="45"/>
      <c r="G38" s="34">
        <v>1</v>
      </c>
      <c r="H38" s="34"/>
      <c r="I38" s="34">
        <v>1</v>
      </c>
      <c r="J38" s="34">
        <v>2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7</v>
      </c>
      <c r="C39" s="17">
        <f t="shared" si="3"/>
        <v>0.25658883472013488</v>
      </c>
      <c r="D39" s="34"/>
      <c r="E39" s="45"/>
      <c r="F39" s="45">
        <v>1</v>
      </c>
      <c r="G39" s="34">
        <v>6</v>
      </c>
      <c r="H39" s="34">
        <v>2</v>
      </c>
      <c r="I39" s="34"/>
      <c r="J39" s="34">
        <v>9</v>
      </c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27281</v>
      </c>
      <c r="C40" s="24"/>
      <c r="D40" s="23">
        <v>15423</v>
      </c>
      <c r="E40" s="23">
        <v>11212</v>
      </c>
      <c r="F40" s="23">
        <v>7966</v>
      </c>
      <c r="G40" s="23">
        <v>8103</v>
      </c>
      <c r="H40" s="23">
        <v>4117</v>
      </c>
      <c r="I40" s="23">
        <v>22533</v>
      </c>
      <c r="J40" s="23">
        <v>5548</v>
      </c>
      <c r="K40" s="23">
        <v>222</v>
      </c>
      <c r="L40" s="23">
        <v>3095</v>
      </c>
      <c r="M40" s="23"/>
      <c r="N40" s="25">
        <v>2378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9" priority="6" stopIfTrue="1" operator="equal">
      <formula>0</formula>
    </cfRule>
  </conditionalFormatting>
  <conditionalFormatting sqref="I23:I39">
    <cfRule type="cellIs" dxfId="18" priority="5" stopIfTrue="1" operator="equal">
      <formula>0</formula>
    </cfRule>
  </conditionalFormatting>
  <conditionalFormatting sqref="D17:D20 F17:F20 I17:I20 K17:K20 M17:M20">
    <cfRule type="cellIs" dxfId="17" priority="4" stopIfTrue="1" operator="equal">
      <formula>0</formula>
    </cfRule>
  </conditionalFormatting>
  <conditionalFormatting sqref="E17:E20 G17:H20 J17:J20 L17:L20">
    <cfRule type="cellIs" dxfId="16" priority="3" stopIfTrue="1" operator="equal">
      <formula>0</formula>
    </cfRule>
  </conditionalFormatting>
  <conditionalFormatting sqref="E23:F23">
    <cfRule type="cellIs" dxfId="15" priority="2" stopIfTrue="1" operator="equal">
      <formula>0</formula>
    </cfRule>
  </conditionalFormatting>
  <conditionalFormatting sqref="N17:N20">
    <cfRule type="cellIs" dxfId="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zoomScaleNormal="100"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8" width="6.85546875" customWidth="1"/>
    <col min="9" max="10" width="7.42578125" bestFit="1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856</v>
      </c>
      <c r="C8" s="61">
        <f>(B8/$B$40)*1000</f>
        <v>5.3914467468665368</v>
      </c>
      <c r="D8" s="60">
        <f t="shared" ref="D8:N8" si="0">(SUM(D23:D39))+D15+D21</f>
        <v>270</v>
      </c>
      <c r="E8" s="60">
        <f t="shared" si="0"/>
        <v>67</v>
      </c>
      <c r="F8" s="60">
        <f t="shared" si="0"/>
        <v>280</v>
      </c>
      <c r="G8" s="60">
        <f t="shared" si="0"/>
        <v>509</v>
      </c>
      <c r="H8" s="60">
        <f t="shared" si="0"/>
        <v>327</v>
      </c>
      <c r="I8" s="60">
        <f t="shared" si="0"/>
        <v>382</v>
      </c>
      <c r="J8" s="60">
        <f t="shared" si="0"/>
        <v>785</v>
      </c>
      <c r="K8" s="60">
        <f t="shared" si="0"/>
        <v>1</v>
      </c>
      <c r="L8" s="60">
        <f t="shared" si="0"/>
        <v>2</v>
      </c>
      <c r="M8" s="60">
        <f t="shared" si="0"/>
        <v>13</v>
      </c>
      <c r="N8" s="62">
        <f t="shared" si="0"/>
        <v>9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93</v>
      </c>
      <c r="C11" s="17">
        <f>(B11/$B$40)*1000</f>
        <v>0.58575297600302323</v>
      </c>
      <c r="D11" s="33">
        <v>34</v>
      </c>
      <c r="E11" s="33">
        <v>9</v>
      </c>
      <c r="F11" s="33">
        <v>31</v>
      </c>
      <c r="G11" s="33">
        <v>53</v>
      </c>
      <c r="H11" s="33">
        <v>32</v>
      </c>
      <c r="I11" s="33">
        <v>28</v>
      </c>
      <c r="J11" s="44">
        <v>95</v>
      </c>
      <c r="K11" s="44"/>
      <c r="L11" s="44"/>
      <c r="M11" s="44">
        <v>2</v>
      </c>
      <c r="N11" s="42"/>
    </row>
    <row r="12" spans="1:14" s="2" customFormat="1" x14ac:dyDescent="0.2">
      <c r="A12" s="21" t="s">
        <v>16</v>
      </c>
      <c r="B12" s="16">
        <f>SUM(E12:G12)</f>
        <v>5</v>
      </c>
      <c r="C12" s="17">
        <f>(B12/$B$40)*1000</f>
        <v>3.1492095484033512E-2</v>
      </c>
      <c r="D12" s="34"/>
      <c r="E12" s="34"/>
      <c r="F12" s="34">
        <v>2</v>
      </c>
      <c r="G12" s="34">
        <v>3</v>
      </c>
      <c r="H12" s="34">
        <v>6</v>
      </c>
      <c r="I12" s="34">
        <v>2</v>
      </c>
      <c r="J12" s="45">
        <v>7</v>
      </c>
      <c r="K12" s="45"/>
      <c r="L12" s="45"/>
      <c r="M12" s="45">
        <v>2</v>
      </c>
      <c r="N12" s="43"/>
    </row>
    <row r="13" spans="1:14" s="2" customFormat="1" x14ac:dyDescent="0.2">
      <c r="A13" s="21" t="s">
        <v>18</v>
      </c>
      <c r="B13" s="16">
        <f>SUM(E13:G13)</f>
        <v>5</v>
      </c>
      <c r="C13" s="17">
        <f>(B13/$B$40)*1000</f>
        <v>3.1492095484033512E-2</v>
      </c>
      <c r="D13" s="34">
        <v>1</v>
      </c>
      <c r="E13" s="34">
        <v>1</v>
      </c>
      <c r="F13" s="34">
        <v>2</v>
      </c>
      <c r="G13" s="34">
        <v>2</v>
      </c>
      <c r="H13" s="34">
        <v>2</v>
      </c>
      <c r="I13" s="34">
        <v>1</v>
      </c>
      <c r="J13" s="45">
        <v>6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28</v>
      </c>
      <c r="C14" s="17">
        <f>(B14/$B$40)*1000</f>
        <v>0.17635573471058766</v>
      </c>
      <c r="D14" s="34">
        <v>1</v>
      </c>
      <c r="E14" s="34">
        <v>2</v>
      </c>
      <c r="F14" s="34">
        <v>6</v>
      </c>
      <c r="G14" s="34">
        <v>20</v>
      </c>
      <c r="H14" s="34">
        <v>5</v>
      </c>
      <c r="I14" s="34">
        <v>2</v>
      </c>
      <c r="J14" s="45">
        <v>30</v>
      </c>
      <c r="K14" s="45"/>
      <c r="L14" s="45"/>
      <c r="M14" s="45">
        <v>1</v>
      </c>
      <c r="N14" s="43"/>
    </row>
    <row r="15" spans="1:14" s="2" customFormat="1" ht="12" x14ac:dyDescent="0.2">
      <c r="A15" s="63" t="s">
        <v>20</v>
      </c>
      <c r="B15" s="60">
        <f>SUM(B11:B14)</f>
        <v>131</v>
      </c>
      <c r="C15" s="61">
        <f>(B15/B40)*1000</f>
        <v>0.82509290168167793</v>
      </c>
      <c r="D15" s="60">
        <f t="shared" ref="D15:N15" si="1">SUM(D11:D14)</f>
        <v>36</v>
      </c>
      <c r="E15" s="60">
        <f t="shared" si="1"/>
        <v>12</v>
      </c>
      <c r="F15" s="60">
        <f t="shared" si="1"/>
        <v>41</v>
      </c>
      <c r="G15" s="60">
        <f t="shared" si="1"/>
        <v>78</v>
      </c>
      <c r="H15" s="60">
        <f t="shared" si="1"/>
        <v>45</v>
      </c>
      <c r="I15" s="60">
        <f t="shared" si="1"/>
        <v>33</v>
      </c>
      <c r="J15" s="60">
        <f t="shared" si="1"/>
        <v>138</v>
      </c>
      <c r="K15" s="60">
        <f t="shared" si="1"/>
        <v>0</v>
      </c>
      <c r="L15" s="60">
        <f t="shared" si="1"/>
        <v>0</v>
      </c>
      <c r="M15" s="60">
        <f t="shared" si="1"/>
        <v>5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2</v>
      </c>
      <c r="C17" s="17">
        <f>(B17/$B$40)*1000</f>
        <v>1.2596838193613404E-2</v>
      </c>
      <c r="D17" s="34"/>
      <c r="E17" s="34"/>
      <c r="F17" s="34">
        <v>2</v>
      </c>
      <c r="G17" s="34"/>
      <c r="H17" s="34"/>
      <c r="I17" s="34"/>
      <c r="J17" s="34">
        <v>2</v>
      </c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25</v>
      </c>
      <c r="C18" s="17">
        <f>(B18/$B$40)*1000</f>
        <v>0.15746047742016753</v>
      </c>
      <c r="D18" s="34">
        <v>3</v>
      </c>
      <c r="E18" s="34">
        <v>2</v>
      </c>
      <c r="F18" s="34">
        <v>13</v>
      </c>
      <c r="G18" s="34">
        <v>10</v>
      </c>
      <c r="H18" s="34">
        <v>9</v>
      </c>
      <c r="I18" s="34">
        <v>14</v>
      </c>
      <c r="J18" s="34">
        <v>20</v>
      </c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84</v>
      </c>
      <c r="C19" s="17">
        <f>(B19/$B$40)*1000</f>
        <v>0.529067204131763</v>
      </c>
      <c r="D19" s="34">
        <v>41</v>
      </c>
      <c r="E19" s="34">
        <v>6</v>
      </c>
      <c r="F19" s="34">
        <v>32</v>
      </c>
      <c r="G19" s="34">
        <v>46</v>
      </c>
      <c r="H19" s="34">
        <v>31</v>
      </c>
      <c r="I19" s="34">
        <v>30</v>
      </c>
      <c r="J19" s="34">
        <v>85</v>
      </c>
      <c r="K19" s="34"/>
      <c r="L19" s="34"/>
      <c r="M19" s="34"/>
      <c r="N19" s="40">
        <v>1</v>
      </c>
    </row>
    <row r="20" spans="1:14" s="2" customFormat="1" x14ac:dyDescent="0.2">
      <c r="A20" s="21" t="s">
        <v>25</v>
      </c>
      <c r="B20" s="16">
        <f>SUM(E20:G20)</f>
        <v>64</v>
      </c>
      <c r="C20" s="17">
        <f>(B20/$B$40)*1000</f>
        <v>0.40309882219562893</v>
      </c>
      <c r="D20" s="34">
        <v>5</v>
      </c>
      <c r="E20" s="34">
        <v>2</v>
      </c>
      <c r="F20" s="34">
        <v>14</v>
      </c>
      <c r="G20" s="34">
        <v>48</v>
      </c>
      <c r="H20" s="34">
        <v>24</v>
      </c>
      <c r="I20" s="34">
        <v>3</v>
      </c>
      <c r="J20" s="34">
        <v>84</v>
      </c>
      <c r="K20" s="34"/>
      <c r="L20" s="34"/>
      <c r="M20" s="34">
        <v>1</v>
      </c>
      <c r="N20" s="40"/>
    </row>
    <row r="21" spans="1:14" s="2" customFormat="1" ht="12" x14ac:dyDescent="0.2">
      <c r="A21" s="63" t="s">
        <v>26</v>
      </c>
      <c r="B21" s="60">
        <f>SUM(B17:B20)</f>
        <v>175</v>
      </c>
      <c r="C21" s="61">
        <f>(B21/$B$40)*1000</f>
        <v>1.1022233419411727</v>
      </c>
      <c r="D21" s="60">
        <f>SUM(D17:D20)</f>
        <v>49</v>
      </c>
      <c r="E21" s="60">
        <f t="shared" ref="E21:N21" si="2">SUM(E17:E20)</f>
        <v>10</v>
      </c>
      <c r="F21" s="60">
        <f t="shared" si="2"/>
        <v>61</v>
      </c>
      <c r="G21" s="60">
        <f t="shared" si="2"/>
        <v>104</v>
      </c>
      <c r="H21" s="60">
        <f t="shared" si="2"/>
        <v>64</v>
      </c>
      <c r="I21" s="60">
        <f t="shared" si="2"/>
        <v>47</v>
      </c>
      <c r="J21" s="60">
        <f t="shared" si="2"/>
        <v>191</v>
      </c>
      <c r="K21" s="60">
        <f t="shared" si="2"/>
        <v>0</v>
      </c>
      <c r="L21" s="60">
        <f t="shared" si="2"/>
        <v>0</v>
      </c>
      <c r="M21" s="60">
        <f t="shared" si="2"/>
        <v>1</v>
      </c>
      <c r="N21" s="65">
        <f t="shared" si="2"/>
        <v>1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166</v>
      </c>
      <c r="C23" s="17">
        <f t="shared" ref="C23:C39" si="3">(B23/$B$40)*1000</f>
        <v>1.0455375700699125</v>
      </c>
      <c r="D23" s="33">
        <v>37</v>
      </c>
      <c r="E23" s="33">
        <v>13</v>
      </c>
      <c r="F23" s="33">
        <v>59</v>
      </c>
      <c r="G23" s="33">
        <v>94</v>
      </c>
      <c r="H23" s="33">
        <v>55</v>
      </c>
      <c r="I23" s="33">
        <v>96</v>
      </c>
      <c r="J23" s="33">
        <v>121</v>
      </c>
      <c r="K23" s="33"/>
      <c r="L23" s="33">
        <v>1</v>
      </c>
      <c r="M23" s="33">
        <v>3</v>
      </c>
      <c r="N23" s="39">
        <v>2</v>
      </c>
    </row>
    <row r="24" spans="1:14" s="2" customFormat="1" x14ac:dyDescent="0.2">
      <c r="A24" s="21" t="s">
        <v>29</v>
      </c>
      <c r="B24" s="16">
        <f t="shared" ref="B24:B39" si="4">SUM(E24:G24)</f>
        <v>30</v>
      </c>
      <c r="C24" s="17">
        <f t="shared" si="3"/>
        <v>0.18895257290420103</v>
      </c>
      <c r="D24" s="34">
        <v>11</v>
      </c>
      <c r="E24" s="45">
        <v>1</v>
      </c>
      <c r="F24" s="45">
        <v>8</v>
      </c>
      <c r="G24" s="34">
        <v>21</v>
      </c>
      <c r="H24" s="34">
        <v>11</v>
      </c>
      <c r="I24" s="34">
        <v>17</v>
      </c>
      <c r="J24" s="34">
        <v>23</v>
      </c>
      <c r="K24" s="34"/>
      <c r="L24" s="34">
        <v>1</v>
      </c>
      <c r="M24" s="34"/>
      <c r="N24" s="40"/>
    </row>
    <row r="25" spans="1:14" s="2" customFormat="1" x14ac:dyDescent="0.2">
      <c r="A25" s="21" t="s">
        <v>30</v>
      </c>
      <c r="B25" s="16">
        <f t="shared" si="4"/>
        <v>1</v>
      </c>
      <c r="C25" s="17">
        <f t="shared" si="3"/>
        <v>6.298419096806702E-3</v>
      </c>
      <c r="D25" s="34"/>
      <c r="E25" s="45"/>
      <c r="F25" s="45"/>
      <c r="G25" s="34">
        <v>1</v>
      </c>
      <c r="H25" s="34">
        <v>4</v>
      </c>
      <c r="I25" s="34">
        <v>2</v>
      </c>
      <c r="J25" s="34">
        <v>2</v>
      </c>
      <c r="K25" s="34">
        <v>1</v>
      </c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0</v>
      </c>
      <c r="C26" s="17">
        <f t="shared" si="3"/>
        <v>0</v>
      </c>
      <c r="D26" s="34">
        <v>3</v>
      </c>
      <c r="E26" s="45"/>
      <c r="F26" s="45"/>
      <c r="G26" s="34"/>
      <c r="H26" s="34">
        <v>6</v>
      </c>
      <c r="I26" s="34">
        <v>1</v>
      </c>
      <c r="J26" s="34">
        <v>5</v>
      </c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1</v>
      </c>
      <c r="C27" s="17">
        <f t="shared" si="3"/>
        <v>6.298419096806702E-3</v>
      </c>
      <c r="D27" s="34"/>
      <c r="E27" s="45"/>
      <c r="F27" s="45"/>
      <c r="G27" s="34">
        <v>1</v>
      </c>
      <c r="H27" s="34"/>
      <c r="I27" s="34"/>
      <c r="J27" s="34">
        <v>1</v>
      </c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4</v>
      </c>
      <c r="C28" s="17">
        <f t="shared" si="3"/>
        <v>2.5193676387226808E-2</v>
      </c>
      <c r="D28" s="34"/>
      <c r="E28" s="45"/>
      <c r="F28" s="45">
        <v>2</v>
      </c>
      <c r="G28" s="34">
        <v>2</v>
      </c>
      <c r="H28" s="34">
        <v>1</v>
      </c>
      <c r="I28" s="34"/>
      <c r="J28" s="34">
        <v>5</v>
      </c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2</v>
      </c>
      <c r="C29" s="17">
        <f t="shared" si="3"/>
        <v>1.2596838193613404E-2</v>
      </c>
      <c r="D29" s="34"/>
      <c r="E29" s="45"/>
      <c r="F29" s="45"/>
      <c r="G29" s="34">
        <v>2</v>
      </c>
      <c r="H29" s="34"/>
      <c r="I29" s="34">
        <v>2</v>
      </c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4</v>
      </c>
      <c r="C31" s="17">
        <f t="shared" si="3"/>
        <v>2.5193676387226808E-2</v>
      </c>
      <c r="D31" s="34">
        <v>2</v>
      </c>
      <c r="E31" s="45"/>
      <c r="F31" s="45">
        <v>1</v>
      </c>
      <c r="G31" s="34">
        <v>3</v>
      </c>
      <c r="H31" s="34">
        <v>3</v>
      </c>
      <c r="I31" s="34">
        <v>6</v>
      </c>
      <c r="J31" s="34">
        <v>1</v>
      </c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35</v>
      </c>
      <c r="C32" s="17">
        <f t="shared" si="3"/>
        <v>0.22044466838823454</v>
      </c>
      <c r="D32" s="34">
        <v>10</v>
      </c>
      <c r="E32" s="45"/>
      <c r="F32" s="45">
        <v>19</v>
      </c>
      <c r="G32" s="34">
        <v>16</v>
      </c>
      <c r="H32" s="34">
        <v>12</v>
      </c>
      <c r="I32" s="34">
        <v>23</v>
      </c>
      <c r="J32" s="34">
        <v>22</v>
      </c>
      <c r="K32" s="34"/>
      <c r="L32" s="34"/>
      <c r="M32" s="34">
        <v>2</v>
      </c>
      <c r="N32" s="40">
        <v>1</v>
      </c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169</v>
      </c>
      <c r="C34" s="17">
        <f t="shared" si="3"/>
        <v>1.0644328273603325</v>
      </c>
      <c r="D34" s="34">
        <v>104</v>
      </c>
      <c r="E34" s="45">
        <v>23</v>
      </c>
      <c r="F34" s="45">
        <v>48</v>
      </c>
      <c r="G34" s="34">
        <v>98</v>
      </c>
      <c r="H34" s="34">
        <v>71</v>
      </c>
      <c r="I34" s="34">
        <v>109</v>
      </c>
      <c r="J34" s="34">
        <v>130</v>
      </c>
      <c r="K34" s="34"/>
      <c r="L34" s="34"/>
      <c r="M34" s="34">
        <v>1</v>
      </c>
      <c r="N34" s="40">
        <v>4</v>
      </c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1</v>
      </c>
      <c r="C36" s="17">
        <f t="shared" si="3"/>
        <v>6.298419096806702E-3</v>
      </c>
      <c r="D36" s="34">
        <v>1</v>
      </c>
      <c r="E36" s="45"/>
      <c r="F36" s="45"/>
      <c r="G36" s="34">
        <v>1</v>
      </c>
      <c r="H36" s="34">
        <v>1</v>
      </c>
      <c r="I36" s="34"/>
      <c r="J36" s="34">
        <v>2</v>
      </c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42</v>
      </c>
      <c r="C37" s="17">
        <f t="shared" si="3"/>
        <v>0.2645336020658815</v>
      </c>
      <c r="D37" s="34">
        <v>6</v>
      </c>
      <c r="E37" s="45"/>
      <c r="F37" s="45">
        <v>10</v>
      </c>
      <c r="G37" s="34">
        <v>32</v>
      </c>
      <c r="H37" s="34">
        <v>11</v>
      </c>
      <c r="I37" s="34">
        <v>9</v>
      </c>
      <c r="J37" s="34">
        <v>44</v>
      </c>
      <c r="K37" s="34"/>
      <c r="L37" s="34"/>
      <c r="M37" s="34"/>
      <c r="N37" s="40">
        <v>1</v>
      </c>
    </row>
    <row r="38" spans="1:14" s="2" customFormat="1" x14ac:dyDescent="0.2">
      <c r="A38" s="21" t="s">
        <v>42</v>
      </c>
      <c r="B38" s="16">
        <f t="shared" si="4"/>
        <v>29</v>
      </c>
      <c r="C38" s="17">
        <f t="shared" si="3"/>
        <v>0.18265415380739433</v>
      </c>
      <c r="D38" s="34">
        <v>8</v>
      </c>
      <c r="E38" s="45">
        <v>4</v>
      </c>
      <c r="F38" s="45">
        <v>13</v>
      </c>
      <c r="G38" s="34">
        <v>12</v>
      </c>
      <c r="H38" s="34">
        <v>8</v>
      </c>
      <c r="I38" s="34">
        <v>27</v>
      </c>
      <c r="J38" s="34">
        <v>10</v>
      </c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66</v>
      </c>
      <c r="C39" s="17">
        <f t="shared" si="3"/>
        <v>0.41569566038924233</v>
      </c>
      <c r="D39" s="34">
        <v>3</v>
      </c>
      <c r="E39" s="45">
        <v>4</v>
      </c>
      <c r="F39" s="45">
        <v>18</v>
      </c>
      <c r="G39" s="34">
        <v>44</v>
      </c>
      <c r="H39" s="34">
        <v>35</v>
      </c>
      <c r="I39" s="34">
        <v>10</v>
      </c>
      <c r="J39" s="34">
        <v>90</v>
      </c>
      <c r="K39" s="34"/>
      <c r="L39" s="34"/>
      <c r="M39" s="34">
        <v>1</v>
      </c>
      <c r="N39" s="41"/>
    </row>
    <row r="40" spans="1:14" s="3" customFormat="1" x14ac:dyDescent="0.2">
      <c r="A40" s="22" t="s">
        <v>133</v>
      </c>
      <c r="B40" s="36">
        <f>SUM(E40:G40)</f>
        <v>158770</v>
      </c>
      <c r="C40" s="37"/>
      <c r="D40" s="36">
        <v>89226</v>
      </c>
      <c r="E40" s="36">
        <v>67534</v>
      </c>
      <c r="F40" s="36">
        <v>45489</v>
      </c>
      <c r="G40" s="36">
        <v>45747</v>
      </c>
      <c r="H40" s="36">
        <v>22969</v>
      </c>
      <c r="I40" s="36">
        <v>94614</v>
      </c>
      <c r="J40" s="36">
        <v>77832</v>
      </c>
      <c r="K40" s="36">
        <v>1477</v>
      </c>
      <c r="L40" s="36">
        <v>7816</v>
      </c>
      <c r="M40" s="36"/>
      <c r="N40" s="38">
        <v>17897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13" priority="6" stopIfTrue="1" operator="equal">
      <formula>0</formula>
    </cfRule>
  </conditionalFormatting>
  <conditionalFormatting sqref="I23:I39">
    <cfRule type="cellIs" dxfId="12" priority="5" stopIfTrue="1" operator="equal">
      <formula>0</formula>
    </cfRule>
  </conditionalFormatting>
  <conditionalFormatting sqref="D17:D20 F17:F20 I17:I20 K17:K20 M17:M20">
    <cfRule type="cellIs" dxfId="11" priority="4" stopIfTrue="1" operator="equal">
      <formula>0</formula>
    </cfRule>
  </conditionalFormatting>
  <conditionalFormatting sqref="E17:E20 G17:H20 J17:J20 L17:L20">
    <cfRule type="cellIs" dxfId="10" priority="3" stopIfTrue="1" operator="equal">
      <formula>0</formula>
    </cfRule>
  </conditionalFormatting>
  <conditionalFormatting sqref="E23:F23">
    <cfRule type="cellIs" dxfId="9" priority="2" stopIfTrue="1" operator="equal">
      <formula>0</formula>
    </cfRule>
  </conditionalFormatting>
  <conditionalFormatting sqref="N17:N20">
    <cfRule type="cellIs" dxfId="8" priority="1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topLeftCell="A7" zoomScaleNormal="100" workbookViewId="0">
      <selection activeCell="T15" sqref="T15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6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ht="14.25" customHeight="1" x14ac:dyDescent="0.2">
      <c r="A1" s="75" t="s">
        <v>132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" customFormat="1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5.7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5.7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1.25" customHeight="1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1.25" customHeight="1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98</v>
      </c>
      <c r="C8" s="61">
        <f>(B8/$B$40)*1000</f>
        <v>30.846710733396286</v>
      </c>
      <c r="D8" s="60">
        <f t="shared" ref="D8:N8" si="0">(SUM(D23:D39))+D15+D21</f>
        <v>29</v>
      </c>
      <c r="E8" s="60">
        <f t="shared" si="0"/>
        <v>9</v>
      </c>
      <c r="F8" s="60">
        <f t="shared" si="0"/>
        <v>37</v>
      </c>
      <c r="G8" s="60">
        <f t="shared" si="0"/>
        <v>52</v>
      </c>
      <c r="H8" s="60">
        <f t="shared" si="0"/>
        <v>7</v>
      </c>
      <c r="I8" s="60">
        <f t="shared" si="0"/>
        <v>89</v>
      </c>
      <c r="J8" s="60">
        <f t="shared" si="0"/>
        <v>9</v>
      </c>
      <c r="K8" s="60">
        <f t="shared" si="0"/>
        <v>0</v>
      </c>
      <c r="L8" s="60">
        <f t="shared" si="0"/>
        <v>0</v>
      </c>
      <c r="M8" s="60">
        <f t="shared" si="0"/>
        <v>7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SUM(E11:G11)</f>
        <v>3</v>
      </c>
      <c r="C11" s="17">
        <f>(B11/$B$40)*1000</f>
        <v>0.94428706326723333</v>
      </c>
      <c r="D11" s="33"/>
      <c r="E11" s="33"/>
      <c r="F11" s="33"/>
      <c r="G11" s="33">
        <v>3</v>
      </c>
      <c r="H11" s="33">
        <v>1</v>
      </c>
      <c r="I11" s="33">
        <v>2</v>
      </c>
      <c r="J11" s="44">
        <v>2</v>
      </c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>SUM(E12:G12)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>SUM(E13:G13)</f>
        <v>1</v>
      </c>
      <c r="C13" s="17">
        <f>(B13/$B$40)*1000</f>
        <v>0.31476235442241107</v>
      </c>
      <c r="D13" s="34"/>
      <c r="E13" s="34"/>
      <c r="F13" s="34"/>
      <c r="G13" s="34">
        <v>1</v>
      </c>
      <c r="H13" s="34"/>
      <c r="I13" s="34"/>
      <c r="J13" s="45">
        <v>1</v>
      </c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>SUM(E14:G14)</f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4</v>
      </c>
      <c r="C15" s="61">
        <f>(B15/B40)*1000</f>
        <v>1.2590494176896443</v>
      </c>
      <c r="D15" s="60">
        <f t="shared" ref="D15:N15" si="1">SUM(D11:D14)</f>
        <v>0</v>
      </c>
      <c r="E15" s="60">
        <f t="shared" si="1"/>
        <v>0</v>
      </c>
      <c r="F15" s="60">
        <f t="shared" si="1"/>
        <v>0</v>
      </c>
      <c r="G15" s="60">
        <f t="shared" si="1"/>
        <v>4</v>
      </c>
      <c r="H15" s="60">
        <f t="shared" si="1"/>
        <v>1</v>
      </c>
      <c r="I15" s="60">
        <f t="shared" si="1"/>
        <v>2</v>
      </c>
      <c r="J15" s="60">
        <f t="shared" si="1"/>
        <v>3</v>
      </c>
      <c r="K15" s="60">
        <f t="shared" si="1"/>
        <v>0</v>
      </c>
      <c r="L15" s="60">
        <f t="shared" si="1"/>
        <v>0</v>
      </c>
      <c r="M15" s="60">
        <f t="shared" si="1"/>
        <v>0</v>
      </c>
      <c r="N15" s="65">
        <f t="shared" si="1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SUM(E17:G17)</f>
        <v>1</v>
      </c>
      <c r="C17" s="17">
        <f>(B17/$B$40)*1000</f>
        <v>0.31476235442241107</v>
      </c>
      <c r="D17" s="34"/>
      <c r="E17" s="34">
        <v>1</v>
      </c>
      <c r="F17" s="34"/>
      <c r="G17" s="34"/>
      <c r="H17" s="34"/>
      <c r="I17" s="34">
        <v>1</v>
      </c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>SUM(E18:G18)</f>
        <v>1</v>
      </c>
      <c r="C18" s="17">
        <f>(B18/$B$40)*1000</f>
        <v>0.31476235442241107</v>
      </c>
      <c r="D18" s="34"/>
      <c r="E18" s="34"/>
      <c r="F18" s="34"/>
      <c r="G18" s="34">
        <v>1</v>
      </c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>SUM(E19:G19)</f>
        <v>5</v>
      </c>
      <c r="C19" s="17">
        <f>(B19/$B$40)*1000</f>
        <v>1.5738117721120553</v>
      </c>
      <c r="D19" s="34"/>
      <c r="E19" s="34"/>
      <c r="F19" s="34">
        <v>2</v>
      </c>
      <c r="G19" s="34">
        <v>3</v>
      </c>
      <c r="H19" s="34"/>
      <c r="I19" s="34">
        <v>4</v>
      </c>
      <c r="J19" s="34">
        <v>1</v>
      </c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>SUM(E20:G20)</f>
        <v>0</v>
      </c>
      <c r="C20" s="17">
        <f>(B20/$B$40)*1000</f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7</v>
      </c>
      <c r="C21" s="61">
        <f>(B21/$B$40)*1000</f>
        <v>2.2033364809568772</v>
      </c>
      <c r="D21" s="60">
        <f>SUM(D17:D20)</f>
        <v>0</v>
      </c>
      <c r="E21" s="60">
        <f t="shared" ref="E21:N21" si="2">SUM(E17:E20)</f>
        <v>1</v>
      </c>
      <c r="F21" s="60">
        <f t="shared" si="2"/>
        <v>2</v>
      </c>
      <c r="G21" s="60">
        <f t="shared" si="2"/>
        <v>4</v>
      </c>
      <c r="H21" s="60">
        <f t="shared" si="2"/>
        <v>0</v>
      </c>
      <c r="I21" s="60">
        <f t="shared" si="2"/>
        <v>6</v>
      </c>
      <c r="J21" s="60">
        <f t="shared" si="2"/>
        <v>1</v>
      </c>
      <c r="K21" s="60">
        <f t="shared" si="2"/>
        <v>0</v>
      </c>
      <c r="L21" s="60">
        <f t="shared" si="2"/>
        <v>0</v>
      </c>
      <c r="M21" s="60">
        <f t="shared" si="2"/>
        <v>0</v>
      </c>
      <c r="N21" s="65">
        <f t="shared" si="2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SUM(E23:G23)</f>
        <v>55</v>
      </c>
      <c r="C23" s="17">
        <f t="shared" ref="C23:C39" si="3">(B23/$B$40)*1000</f>
        <v>17.311929493232608</v>
      </c>
      <c r="D23" s="33">
        <v>14</v>
      </c>
      <c r="E23" s="33">
        <v>6</v>
      </c>
      <c r="F23" s="33">
        <v>21</v>
      </c>
      <c r="G23" s="33">
        <v>28</v>
      </c>
      <c r="H23" s="33">
        <v>3</v>
      </c>
      <c r="I23" s="33">
        <v>48</v>
      </c>
      <c r="J23" s="33">
        <v>4</v>
      </c>
      <c r="K23" s="33"/>
      <c r="L23" s="33"/>
      <c r="M23" s="33">
        <v>6</v>
      </c>
      <c r="N23" s="39"/>
    </row>
    <row r="24" spans="1:14" s="2" customFormat="1" x14ac:dyDescent="0.2">
      <c r="A24" s="21" t="s">
        <v>29</v>
      </c>
      <c r="B24" s="16">
        <f t="shared" ref="B24:B39" si="4">SUM(E24:G24)</f>
        <v>0</v>
      </c>
      <c r="C24" s="17">
        <f t="shared" si="3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4"/>
        <v>0</v>
      </c>
      <c r="C25" s="17">
        <f t="shared" si="3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4"/>
        <v>1</v>
      </c>
      <c r="C26" s="17">
        <f t="shared" si="3"/>
        <v>0.31476235442241107</v>
      </c>
      <c r="D26" s="34"/>
      <c r="E26" s="45"/>
      <c r="F26" s="45"/>
      <c r="G26" s="34">
        <v>1</v>
      </c>
      <c r="H26" s="34"/>
      <c r="I26" s="34">
        <v>1</v>
      </c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4"/>
        <v>0</v>
      </c>
      <c r="C27" s="17">
        <f t="shared" si="3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4"/>
        <v>0</v>
      </c>
      <c r="C28" s="17">
        <f t="shared" si="3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4"/>
        <v>0</v>
      </c>
      <c r="C29" s="17">
        <f t="shared" si="3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4"/>
        <v>0</v>
      </c>
      <c r="C30" s="17">
        <f t="shared" si="3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4"/>
        <v>2</v>
      </c>
      <c r="C31" s="17">
        <f t="shared" si="3"/>
        <v>0.62952470884482215</v>
      </c>
      <c r="D31" s="34">
        <v>2</v>
      </c>
      <c r="E31" s="45"/>
      <c r="F31" s="45"/>
      <c r="G31" s="34">
        <v>2</v>
      </c>
      <c r="H31" s="34"/>
      <c r="I31" s="34">
        <v>2</v>
      </c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4"/>
        <v>12</v>
      </c>
      <c r="C32" s="17">
        <f t="shared" si="3"/>
        <v>3.7771482530689333</v>
      </c>
      <c r="D32" s="34">
        <v>8</v>
      </c>
      <c r="E32" s="45"/>
      <c r="F32" s="45">
        <v>6</v>
      </c>
      <c r="G32" s="34">
        <v>6</v>
      </c>
      <c r="H32" s="34">
        <v>2</v>
      </c>
      <c r="I32" s="34">
        <v>13</v>
      </c>
      <c r="J32" s="34"/>
      <c r="K32" s="34"/>
      <c r="L32" s="34"/>
      <c r="M32" s="34">
        <v>1</v>
      </c>
      <c r="N32" s="40"/>
    </row>
    <row r="33" spans="1:14" s="2" customFormat="1" x14ac:dyDescent="0.2">
      <c r="A33" s="21" t="s">
        <v>17</v>
      </c>
      <c r="B33" s="16">
        <f t="shared" si="4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4"/>
        <v>9</v>
      </c>
      <c r="C34" s="17">
        <f t="shared" si="3"/>
        <v>2.8328611898017</v>
      </c>
      <c r="D34" s="34">
        <v>4</v>
      </c>
      <c r="E34" s="45"/>
      <c r="F34" s="45">
        <v>5</v>
      </c>
      <c r="G34" s="34">
        <v>4</v>
      </c>
      <c r="H34" s="34">
        <v>1</v>
      </c>
      <c r="I34" s="34">
        <v>10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4"/>
        <v>0</v>
      </c>
      <c r="C35" s="17">
        <f t="shared" si="3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4"/>
        <v>0</v>
      </c>
      <c r="C36" s="17">
        <f t="shared" si="3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4"/>
        <v>1</v>
      </c>
      <c r="C37" s="17">
        <f t="shared" si="3"/>
        <v>0.31476235442241107</v>
      </c>
      <c r="D37" s="34"/>
      <c r="E37" s="45"/>
      <c r="F37" s="45">
        <v>1</v>
      </c>
      <c r="G37" s="34"/>
      <c r="H37" s="34"/>
      <c r="I37" s="34"/>
      <c r="J37" s="34">
        <v>1</v>
      </c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4"/>
        <v>3</v>
      </c>
      <c r="C38" s="17">
        <f t="shared" si="3"/>
        <v>0.94428706326723333</v>
      </c>
      <c r="D38" s="34"/>
      <c r="E38" s="45">
        <v>1</v>
      </c>
      <c r="F38" s="45">
        <v>1</v>
      </c>
      <c r="G38" s="34">
        <v>1</v>
      </c>
      <c r="H38" s="34"/>
      <c r="I38" s="34">
        <v>3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4"/>
        <v>4</v>
      </c>
      <c r="C39" s="17">
        <f t="shared" si="3"/>
        <v>1.2590494176896443</v>
      </c>
      <c r="D39" s="34">
        <v>1</v>
      </c>
      <c r="E39" s="45">
        <v>1</v>
      </c>
      <c r="F39" s="45">
        <v>1</v>
      </c>
      <c r="G39" s="34">
        <v>2</v>
      </c>
      <c r="H39" s="34"/>
      <c r="I39" s="34">
        <v>4</v>
      </c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SUM(E40:G40)</f>
        <v>3177</v>
      </c>
      <c r="C40" s="24"/>
      <c r="D40" s="23">
        <v>1847</v>
      </c>
      <c r="E40" s="23">
        <v>1332</v>
      </c>
      <c r="F40" s="23">
        <v>921</v>
      </c>
      <c r="G40" s="23">
        <v>924</v>
      </c>
      <c r="H40" s="23">
        <v>420</v>
      </c>
      <c r="I40" s="23">
        <v>3453</v>
      </c>
      <c r="J40" s="23">
        <v>79</v>
      </c>
      <c r="K40" s="23">
        <v>35</v>
      </c>
      <c r="L40" s="23">
        <v>30</v>
      </c>
      <c r="M40" s="23"/>
      <c r="N40" s="25">
        <v>100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7" priority="6" stopIfTrue="1" operator="equal">
      <formula>0</formula>
    </cfRule>
  </conditionalFormatting>
  <conditionalFormatting sqref="I23:I39">
    <cfRule type="cellIs" dxfId="6" priority="5" stopIfTrue="1" operator="equal">
      <formula>0</formula>
    </cfRule>
  </conditionalFormatting>
  <conditionalFormatting sqref="D17:D20 F17:F20 I17:I20 K17:K20 M17:M20">
    <cfRule type="cellIs" dxfId="5" priority="4" stopIfTrue="1" operator="equal">
      <formula>0</formula>
    </cfRule>
  </conditionalFormatting>
  <conditionalFormatting sqref="E17:E20 G17:H20 J17:J20 L17:L20">
    <cfRule type="cellIs" dxfId="4" priority="3" stopIfTrue="1" operator="equal">
      <formula>0</formula>
    </cfRule>
  </conditionalFormatting>
  <conditionalFormatting sqref="E23:F23">
    <cfRule type="cellIs" dxfId="3" priority="2" stopIfTrue="1" operator="equal">
      <formula>0</formula>
    </cfRule>
  </conditionalFormatting>
  <conditionalFormatting sqref="N17:N20">
    <cfRule type="cellIs" dxfId="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topLeftCell="A7" workbookViewId="0">
      <selection activeCell="A41" sqref="A41:N43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8" width="5.42578125" customWidth="1"/>
    <col min="9" max="9" width="5.42578125" bestFit="1" customWidth="1"/>
    <col min="10" max="10" width="5.42578125" customWidth="1"/>
    <col min="11" max="11" width="12" customWidth="1"/>
    <col min="12" max="12" width="6" bestFit="1" customWidth="1"/>
    <col min="13" max="13" width="8.42578125" bestFit="1" customWidth="1"/>
    <col min="14" max="14" width="7.5703125" bestFit="1" customWidth="1"/>
  </cols>
  <sheetData>
    <row r="1" spans="1:14" s="1" customFormat="1" ht="12.75" customHeight="1" x14ac:dyDescent="0.2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3" customFormat="1" ht="11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4" customFormat="1" ht="11.25" customHeight="1" x14ac:dyDescent="0.2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4" customFormat="1" ht="11.2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s="4" customFormat="1" ht="12" x14ac:dyDescent="0.2">
      <c r="A5" s="6"/>
      <c r="B5" s="7"/>
      <c r="C5" s="7" t="s">
        <v>0</v>
      </c>
      <c r="D5" s="7"/>
      <c r="E5" s="7"/>
      <c r="F5" s="7"/>
      <c r="G5" s="7"/>
      <c r="H5" s="7"/>
      <c r="I5" s="7"/>
      <c r="J5" s="7"/>
      <c r="K5" s="7" t="s">
        <v>1</v>
      </c>
      <c r="L5" s="7"/>
      <c r="M5" s="7"/>
      <c r="N5" s="8"/>
    </row>
    <row r="6" spans="1:14" s="4" customFormat="1" ht="12" x14ac:dyDescent="0.2">
      <c r="A6" s="6"/>
      <c r="B6" s="7" t="s">
        <v>2</v>
      </c>
      <c r="C6" s="9" t="s">
        <v>48</v>
      </c>
      <c r="D6" s="7"/>
      <c r="E6" s="7" t="s">
        <v>3</v>
      </c>
      <c r="F6" s="7" t="s">
        <v>3</v>
      </c>
      <c r="G6" s="7" t="s">
        <v>3</v>
      </c>
      <c r="H6" s="7" t="s">
        <v>51</v>
      </c>
      <c r="I6" s="7"/>
      <c r="J6" s="7"/>
      <c r="K6" s="7" t="s">
        <v>4</v>
      </c>
      <c r="L6" s="7" t="s">
        <v>5</v>
      </c>
      <c r="M6" s="7"/>
      <c r="N6" s="8"/>
    </row>
    <row r="7" spans="1:14" s="4" customFormat="1" ht="12" x14ac:dyDescent="0.2">
      <c r="A7" s="10"/>
      <c r="B7" s="11" t="s">
        <v>47</v>
      </c>
      <c r="C7" s="11" t="s">
        <v>6</v>
      </c>
      <c r="D7" s="12" t="s">
        <v>44</v>
      </c>
      <c r="E7" s="13" t="s">
        <v>49</v>
      </c>
      <c r="F7" s="12" t="s">
        <v>7</v>
      </c>
      <c r="G7" s="12" t="s">
        <v>8</v>
      </c>
      <c r="H7" s="84">
        <v>17</v>
      </c>
      <c r="I7" s="12" t="s">
        <v>9</v>
      </c>
      <c r="J7" s="12" t="s">
        <v>10</v>
      </c>
      <c r="K7" s="12" t="s">
        <v>50</v>
      </c>
      <c r="L7" s="12" t="s">
        <v>11</v>
      </c>
      <c r="M7" s="12" t="s">
        <v>12</v>
      </c>
      <c r="N7" s="14" t="s">
        <v>13</v>
      </c>
    </row>
    <row r="8" spans="1:14" s="4" customFormat="1" ht="12" x14ac:dyDescent="0.2">
      <c r="A8" s="15" t="s">
        <v>45</v>
      </c>
      <c r="B8" s="60">
        <f>(SUM(B23:B39))+B15+B21</f>
        <v>23</v>
      </c>
      <c r="C8" s="61">
        <f>(B8/$B$40)*1000</f>
        <v>3.603885929175807</v>
      </c>
      <c r="D8" s="60">
        <f t="shared" ref="D8:N8" si="0">(SUM(D23:D39))+D15+D21</f>
        <v>10</v>
      </c>
      <c r="E8" s="60">
        <f t="shared" si="0"/>
        <v>2</v>
      </c>
      <c r="F8" s="60">
        <f t="shared" si="0"/>
        <v>12</v>
      </c>
      <c r="G8" s="60">
        <f t="shared" si="0"/>
        <v>4</v>
      </c>
      <c r="H8" s="60">
        <f t="shared" si="0"/>
        <v>5</v>
      </c>
      <c r="I8" s="60">
        <f t="shared" si="0"/>
        <v>23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2">
        <f t="shared" si="0"/>
        <v>0</v>
      </c>
    </row>
    <row r="9" spans="1:14" s="4" customFormat="1" ht="12" x14ac:dyDescent="0.2">
      <c r="A9" s="15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31"/>
    </row>
    <row r="10" spans="1:14" s="2" customFormat="1" ht="12" x14ac:dyDescent="0.2">
      <c r="A10" s="18" t="s">
        <v>14</v>
      </c>
      <c r="B10" s="19"/>
      <c r="C10" s="20"/>
      <c r="D10" s="30"/>
      <c r="E10" s="16"/>
      <c r="F10" s="16"/>
      <c r="G10" s="16"/>
      <c r="H10" s="16"/>
      <c r="I10" s="30"/>
      <c r="J10" s="30"/>
      <c r="K10" s="30"/>
      <c r="L10" s="30"/>
      <c r="M10" s="30"/>
      <c r="N10" s="32"/>
    </row>
    <row r="11" spans="1:14" s="2" customFormat="1" x14ac:dyDescent="0.2">
      <c r="A11" s="21" t="s">
        <v>15</v>
      </c>
      <c r="B11" s="16">
        <f>SUM(E11:H11)</f>
        <v>0</v>
      </c>
      <c r="C11" s="17">
        <f>(B11/$B$40)*1000</f>
        <v>0</v>
      </c>
      <c r="D11" s="33"/>
      <c r="E11" s="33"/>
      <c r="F11" s="33"/>
      <c r="G11" s="33"/>
      <c r="H11" s="33"/>
      <c r="I11" s="33"/>
      <c r="J11" s="44"/>
      <c r="K11" s="44"/>
      <c r="L11" s="44"/>
      <c r="M11" s="44"/>
      <c r="N11" s="42"/>
    </row>
    <row r="12" spans="1:14" s="2" customFormat="1" x14ac:dyDescent="0.2">
      <c r="A12" s="21" t="s">
        <v>16</v>
      </c>
      <c r="B12" s="16">
        <f t="shared" ref="B12:B14" si="1">SUM(E12:H12)</f>
        <v>0</v>
      </c>
      <c r="C12" s="17">
        <f>(B12/$B$40)*1000</f>
        <v>0</v>
      </c>
      <c r="D12" s="34"/>
      <c r="E12" s="34"/>
      <c r="F12" s="34"/>
      <c r="G12" s="34"/>
      <c r="H12" s="34"/>
      <c r="I12" s="34"/>
      <c r="J12" s="45"/>
      <c r="K12" s="45"/>
      <c r="L12" s="45"/>
      <c r="M12" s="45"/>
      <c r="N12" s="43"/>
    </row>
    <row r="13" spans="1:14" s="2" customFormat="1" x14ac:dyDescent="0.2">
      <c r="A13" s="21" t="s">
        <v>18</v>
      </c>
      <c r="B13" s="16">
        <f t="shared" si="1"/>
        <v>3</v>
      </c>
      <c r="C13" s="17">
        <f>(B13/$B$40)*1000</f>
        <v>0.4700720777185835</v>
      </c>
      <c r="D13" s="34"/>
      <c r="E13" s="34"/>
      <c r="F13" s="34">
        <v>1</v>
      </c>
      <c r="G13" s="34"/>
      <c r="H13" s="34">
        <v>2</v>
      </c>
      <c r="I13" s="34">
        <v>3</v>
      </c>
      <c r="J13" s="45"/>
      <c r="K13" s="45"/>
      <c r="L13" s="45"/>
      <c r="M13" s="45"/>
      <c r="N13" s="43"/>
    </row>
    <row r="14" spans="1:14" s="2" customFormat="1" x14ac:dyDescent="0.2">
      <c r="A14" s="21" t="s">
        <v>19</v>
      </c>
      <c r="B14" s="16">
        <f t="shared" si="1"/>
        <v>0</v>
      </c>
      <c r="C14" s="17">
        <f>(B14/$B$40)*1000</f>
        <v>0</v>
      </c>
      <c r="D14" s="34"/>
      <c r="E14" s="34"/>
      <c r="F14" s="34"/>
      <c r="G14" s="34"/>
      <c r="H14" s="34"/>
      <c r="I14" s="34"/>
      <c r="J14" s="45"/>
      <c r="K14" s="45"/>
      <c r="L14" s="45"/>
      <c r="M14" s="45"/>
      <c r="N14" s="43"/>
    </row>
    <row r="15" spans="1:14" s="2" customFormat="1" ht="12" x14ac:dyDescent="0.2">
      <c r="A15" s="63" t="s">
        <v>20</v>
      </c>
      <c r="B15" s="60">
        <f>SUM(B11:B14)</f>
        <v>3</v>
      </c>
      <c r="C15" s="61">
        <f>(B15/B40)*1000</f>
        <v>0.4700720777185835</v>
      </c>
      <c r="D15" s="60">
        <f t="shared" ref="D15:N15" si="2">SUM(D11:D14)</f>
        <v>0</v>
      </c>
      <c r="E15" s="60">
        <f t="shared" si="2"/>
        <v>0</v>
      </c>
      <c r="F15" s="60">
        <f t="shared" si="2"/>
        <v>1</v>
      </c>
      <c r="G15" s="60">
        <f t="shared" si="2"/>
        <v>0</v>
      </c>
      <c r="H15" s="60">
        <f t="shared" si="2"/>
        <v>2</v>
      </c>
      <c r="I15" s="60">
        <f t="shared" si="2"/>
        <v>3</v>
      </c>
      <c r="J15" s="60">
        <f t="shared" si="2"/>
        <v>0</v>
      </c>
      <c r="K15" s="60">
        <f t="shared" si="2"/>
        <v>0</v>
      </c>
      <c r="L15" s="60">
        <f t="shared" si="2"/>
        <v>0</v>
      </c>
      <c r="M15" s="60">
        <f t="shared" si="2"/>
        <v>0</v>
      </c>
      <c r="N15" s="65">
        <f t="shared" si="2"/>
        <v>0</v>
      </c>
    </row>
    <row r="16" spans="1:14" s="2" customFormat="1" ht="12" x14ac:dyDescent="0.2">
      <c r="A16" s="18" t="s">
        <v>21</v>
      </c>
      <c r="B16" s="30"/>
      <c r="C16" s="2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</row>
    <row r="17" spans="1:14" s="2" customFormat="1" x14ac:dyDescent="0.2">
      <c r="A17" s="21" t="s">
        <v>22</v>
      </c>
      <c r="B17" s="16">
        <f>SUM(E17:H17)</f>
        <v>0</v>
      </c>
      <c r="C17" s="17">
        <f>(B17/$B$40)*1000</f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40"/>
    </row>
    <row r="18" spans="1:14" s="2" customFormat="1" x14ac:dyDescent="0.2">
      <c r="A18" s="21" t="s">
        <v>23</v>
      </c>
      <c r="B18" s="16">
        <f t="shared" ref="B18:B20" si="3">SUM(E18:H18)</f>
        <v>1</v>
      </c>
      <c r="C18" s="17">
        <f>(B18/$B$40)*1000</f>
        <v>0.15669069257286117</v>
      </c>
      <c r="D18" s="34">
        <v>1</v>
      </c>
      <c r="E18" s="34"/>
      <c r="F18" s="34">
        <v>1</v>
      </c>
      <c r="G18" s="34"/>
      <c r="H18" s="34"/>
      <c r="I18" s="34">
        <v>1</v>
      </c>
      <c r="J18" s="34"/>
      <c r="K18" s="34"/>
      <c r="L18" s="34"/>
      <c r="M18" s="34"/>
      <c r="N18" s="40"/>
    </row>
    <row r="19" spans="1:14" s="2" customFormat="1" x14ac:dyDescent="0.2">
      <c r="A19" s="21" t="s">
        <v>24</v>
      </c>
      <c r="B19" s="16">
        <f t="shared" si="3"/>
        <v>0</v>
      </c>
      <c r="C19" s="17">
        <f>(B19/$B$40)*1000</f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40"/>
    </row>
    <row r="20" spans="1:14" s="2" customFormat="1" x14ac:dyDescent="0.2">
      <c r="A20" s="21" t="s">
        <v>25</v>
      </c>
      <c r="B20" s="16">
        <f t="shared" si="3"/>
        <v>2</v>
      </c>
      <c r="C20" s="17">
        <f>(B20/$B$40)*1000</f>
        <v>0.31338138514572234</v>
      </c>
      <c r="D20" s="34">
        <v>1</v>
      </c>
      <c r="E20" s="34"/>
      <c r="F20" s="34">
        <v>2</v>
      </c>
      <c r="G20" s="34"/>
      <c r="H20" s="34"/>
      <c r="I20" s="34">
        <v>2</v>
      </c>
      <c r="J20" s="34"/>
      <c r="K20" s="34"/>
      <c r="L20" s="34"/>
      <c r="M20" s="34"/>
      <c r="N20" s="40"/>
    </row>
    <row r="21" spans="1:14" s="2" customFormat="1" ht="12" x14ac:dyDescent="0.2">
      <c r="A21" s="63" t="s">
        <v>26</v>
      </c>
      <c r="B21" s="60">
        <f>SUM(B17:B20)</f>
        <v>3</v>
      </c>
      <c r="C21" s="61">
        <f>(B21/$B$40)*1000</f>
        <v>0.4700720777185835</v>
      </c>
      <c r="D21" s="60">
        <f>SUM(D17:D20)</f>
        <v>2</v>
      </c>
      <c r="E21" s="60">
        <f t="shared" ref="E21:N21" si="4">SUM(E17:E20)</f>
        <v>0</v>
      </c>
      <c r="F21" s="60">
        <f t="shared" si="4"/>
        <v>3</v>
      </c>
      <c r="G21" s="60">
        <f t="shared" si="4"/>
        <v>0</v>
      </c>
      <c r="H21" s="60">
        <f t="shared" si="4"/>
        <v>0</v>
      </c>
      <c r="I21" s="60">
        <f t="shared" si="4"/>
        <v>3</v>
      </c>
      <c r="J21" s="60">
        <f t="shared" si="4"/>
        <v>0</v>
      </c>
      <c r="K21" s="60">
        <f t="shared" si="4"/>
        <v>0</v>
      </c>
      <c r="L21" s="60">
        <f t="shared" si="4"/>
        <v>0</v>
      </c>
      <c r="M21" s="60">
        <f t="shared" si="4"/>
        <v>0</v>
      </c>
      <c r="N21" s="65">
        <f t="shared" si="4"/>
        <v>0</v>
      </c>
    </row>
    <row r="22" spans="1:14" s="2" customFormat="1" ht="12" x14ac:dyDescent="0.2">
      <c r="A22" s="18" t="s">
        <v>27</v>
      </c>
      <c r="B22" s="30"/>
      <c r="C22" s="20"/>
      <c r="D22" s="16"/>
      <c r="E22" s="16"/>
      <c r="F22" s="16"/>
      <c r="G22" s="16"/>
      <c r="H22" s="16"/>
      <c r="I22" s="16"/>
      <c r="J22" s="30"/>
      <c r="K22" s="30"/>
      <c r="L22" s="30"/>
      <c r="M22" s="30"/>
      <c r="N22" s="32"/>
    </row>
    <row r="23" spans="1:14" s="2" customFormat="1" x14ac:dyDescent="0.2">
      <c r="A23" s="21" t="s">
        <v>28</v>
      </c>
      <c r="B23" s="16">
        <f>SUM(E23:H23)</f>
        <v>3</v>
      </c>
      <c r="C23" s="17">
        <f t="shared" ref="C23:C39" si="5">(B23/$B$40)*1000</f>
        <v>0.4700720777185835</v>
      </c>
      <c r="D23" s="33">
        <v>1</v>
      </c>
      <c r="E23" s="33"/>
      <c r="F23" s="33">
        <v>2</v>
      </c>
      <c r="G23" s="33"/>
      <c r="H23" s="33">
        <v>1</v>
      </c>
      <c r="I23" s="33">
        <v>3</v>
      </c>
      <c r="J23" s="33"/>
      <c r="K23" s="33"/>
      <c r="L23" s="33"/>
      <c r="M23" s="33"/>
      <c r="N23" s="39"/>
    </row>
    <row r="24" spans="1:14" s="2" customFormat="1" x14ac:dyDescent="0.2">
      <c r="A24" s="21" t="s">
        <v>29</v>
      </c>
      <c r="B24" s="16">
        <f t="shared" ref="B24:B39" si="6">SUM(E24:H24)</f>
        <v>0</v>
      </c>
      <c r="C24" s="17">
        <f t="shared" si="5"/>
        <v>0</v>
      </c>
      <c r="D24" s="34"/>
      <c r="E24" s="45"/>
      <c r="F24" s="45"/>
      <c r="G24" s="34"/>
      <c r="H24" s="34"/>
      <c r="I24" s="34"/>
      <c r="J24" s="34"/>
      <c r="K24" s="34"/>
      <c r="L24" s="34"/>
      <c r="M24" s="34"/>
      <c r="N24" s="40"/>
    </row>
    <row r="25" spans="1:14" s="2" customFormat="1" x14ac:dyDescent="0.2">
      <c r="A25" s="21" t="s">
        <v>30</v>
      </c>
      <c r="B25" s="16">
        <f t="shared" si="6"/>
        <v>0</v>
      </c>
      <c r="C25" s="17">
        <f t="shared" si="5"/>
        <v>0</v>
      </c>
      <c r="D25" s="34"/>
      <c r="E25" s="45"/>
      <c r="F25" s="45"/>
      <c r="G25" s="34"/>
      <c r="H25" s="34"/>
      <c r="I25" s="34"/>
      <c r="J25" s="34"/>
      <c r="K25" s="34"/>
      <c r="L25" s="34"/>
      <c r="M25" s="34"/>
      <c r="N25" s="40"/>
    </row>
    <row r="26" spans="1:14" s="2" customFormat="1" x14ac:dyDescent="0.2">
      <c r="A26" s="21" t="s">
        <v>31</v>
      </c>
      <c r="B26" s="16">
        <f t="shared" si="6"/>
        <v>0</v>
      </c>
      <c r="C26" s="17">
        <f t="shared" si="5"/>
        <v>0</v>
      </c>
      <c r="D26" s="34"/>
      <c r="E26" s="45"/>
      <c r="F26" s="45"/>
      <c r="G26" s="34"/>
      <c r="H26" s="34"/>
      <c r="I26" s="34"/>
      <c r="J26" s="34"/>
      <c r="K26" s="34"/>
      <c r="L26" s="34"/>
      <c r="M26" s="34"/>
      <c r="N26" s="40"/>
    </row>
    <row r="27" spans="1:14" s="2" customFormat="1" x14ac:dyDescent="0.2">
      <c r="A27" s="21" t="s">
        <v>32</v>
      </c>
      <c r="B27" s="16">
        <f t="shared" si="6"/>
        <v>0</v>
      </c>
      <c r="C27" s="17">
        <f t="shared" si="5"/>
        <v>0</v>
      </c>
      <c r="D27" s="34"/>
      <c r="E27" s="45"/>
      <c r="F27" s="45"/>
      <c r="G27" s="34"/>
      <c r="H27" s="34"/>
      <c r="I27" s="34"/>
      <c r="J27" s="34"/>
      <c r="K27" s="34"/>
      <c r="L27" s="34"/>
      <c r="M27" s="34"/>
      <c r="N27" s="40"/>
    </row>
    <row r="28" spans="1:14" s="2" customFormat="1" x14ac:dyDescent="0.2">
      <c r="A28" s="21" t="s">
        <v>33</v>
      </c>
      <c r="B28" s="16">
        <f t="shared" si="6"/>
        <v>0</v>
      </c>
      <c r="C28" s="17">
        <f t="shared" si="5"/>
        <v>0</v>
      </c>
      <c r="D28" s="34"/>
      <c r="E28" s="45"/>
      <c r="F28" s="45"/>
      <c r="G28" s="34"/>
      <c r="H28" s="34"/>
      <c r="I28" s="34"/>
      <c r="J28" s="34"/>
      <c r="K28" s="34"/>
      <c r="L28" s="34"/>
      <c r="M28" s="34"/>
      <c r="N28" s="40"/>
    </row>
    <row r="29" spans="1:14" s="2" customFormat="1" x14ac:dyDescent="0.2">
      <c r="A29" s="21" t="s">
        <v>34</v>
      </c>
      <c r="B29" s="16">
        <f t="shared" si="6"/>
        <v>0</v>
      </c>
      <c r="C29" s="17">
        <f t="shared" si="5"/>
        <v>0</v>
      </c>
      <c r="D29" s="34"/>
      <c r="E29" s="45"/>
      <c r="F29" s="45"/>
      <c r="G29" s="34"/>
      <c r="H29" s="34"/>
      <c r="I29" s="34"/>
      <c r="J29" s="34"/>
      <c r="K29" s="34"/>
      <c r="L29" s="34"/>
      <c r="M29" s="34"/>
      <c r="N29" s="40"/>
    </row>
    <row r="30" spans="1:14" s="2" customFormat="1" x14ac:dyDescent="0.2">
      <c r="A30" s="21" t="s">
        <v>35</v>
      </c>
      <c r="B30" s="16">
        <f t="shared" si="6"/>
        <v>0</v>
      </c>
      <c r="C30" s="17">
        <f t="shared" si="5"/>
        <v>0</v>
      </c>
      <c r="D30" s="34"/>
      <c r="E30" s="45"/>
      <c r="F30" s="45"/>
      <c r="G30" s="34"/>
      <c r="H30" s="34"/>
      <c r="I30" s="34"/>
      <c r="J30" s="34"/>
      <c r="K30" s="34"/>
      <c r="L30" s="34"/>
      <c r="M30" s="34"/>
      <c r="N30" s="40"/>
    </row>
    <row r="31" spans="1:14" s="2" customFormat="1" x14ac:dyDescent="0.2">
      <c r="A31" s="21" t="s">
        <v>36</v>
      </c>
      <c r="B31" s="16">
        <f t="shared" si="6"/>
        <v>0</v>
      </c>
      <c r="C31" s="17">
        <f t="shared" si="5"/>
        <v>0</v>
      </c>
      <c r="D31" s="34"/>
      <c r="E31" s="45"/>
      <c r="F31" s="45"/>
      <c r="G31" s="34"/>
      <c r="H31" s="34"/>
      <c r="I31" s="34"/>
      <c r="J31" s="34"/>
      <c r="K31" s="34"/>
      <c r="L31" s="34"/>
      <c r="M31" s="34"/>
      <c r="N31" s="40"/>
    </row>
    <row r="32" spans="1:14" s="2" customFormat="1" x14ac:dyDescent="0.2">
      <c r="A32" s="21" t="s">
        <v>37</v>
      </c>
      <c r="B32" s="16">
        <f t="shared" si="6"/>
        <v>0</v>
      </c>
      <c r="C32" s="17">
        <f t="shared" si="5"/>
        <v>0</v>
      </c>
      <c r="D32" s="34"/>
      <c r="E32" s="45"/>
      <c r="F32" s="45"/>
      <c r="G32" s="34"/>
      <c r="H32" s="34"/>
      <c r="I32" s="34"/>
      <c r="J32" s="34"/>
      <c r="K32" s="34"/>
      <c r="L32" s="34"/>
      <c r="M32" s="34"/>
      <c r="N32" s="40"/>
    </row>
    <row r="33" spans="1:14" s="2" customFormat="1" x14ac:dyDescent="0.2">
      <c r="A33" s="21" t="s">
        <v>17</v>
      </c>
      <c r="B33" s="16">
        <f t="shared" si="6"/>
        <v>0</v>
      </c>
      <c r="C33" s="17">
        <f>(B33/$B$40)*1000</f>
        <v>0</v>
      </c>
      <c r="D33" s="34"/>
      <c r="E33" s="45"/>
      <c r="F33" s="45"/>
      <c r="G33" s="34"/>
      <c r="H33" s="34"/>
      <c r="I33" s="34"/>
      <c r="J33" s="34"/>
      <c r="K33" s="34"/>
      <c r="L33" s="34"/>
      <c r="M33" s="34"/>
      <c r="N33" s="40"/>
    </row>
    <row r="34" spans="1:14" s="2" customFormat="1" x14ac:dyDescent="0.2">
      <c r="A34" s="21" t="s">
        <v>38</v>
      </c>
      <c r="B34" s="16">
        <f t="shared" si="6"/>
        <v>10</v>
      </c>
      <c r="C34" s="17">
        <f t="shared" si="5"/>
        <v>1.5669069257286117</v>
      </c>
      <c r="D34" s="34">
        <v>4</v>
      </c>
      <c r="E34" s="45">
        <v>2</v>
      </c>
      <c r="F34" s="45">
        <v>4</v>
      </c>
      <c r="G34" s="34">
        <v>2</v>
      </c>
      <c r="H34" s="34">
        <v>2</v>
      </c>
      <c r="I34" s="34">
        <v>10</v>
      </c>
      <c r="J34" s="34"/>
      <c r="K34" s="34"/>
      <c r="L34" s="34"/>
      <c r="M34" s="34"/>
      <c r="N34" s="40"/>
    </row>
    <row r="35" spans="1:14" s="2" customFormat="1" x14ac:dyDescent="0.2">
      <c r="A35" s="21" t="s">
        <v>39</v>
      </c>
      <c r="B35" s="16">
        <f t="shared" si="6"/>
        <v>0</v>
      </c>
      <c r="C35" s="17">
        <f t="shared" si="5"/>
        <v>0</v>
      </c>
      <c r="D35" s="34"/>
      <c r="E35" s="45"/>
      <c r="F35" s="45"/>
      <c r="G35" s="34"/>
      <c r="H35" s="34"/>
      <c r="I35" s="34"/>
      <c r="J35" s="34"/>
      <c r="K35" s="34"/>
      <c r="L35" s="34"/>
      <c r="M35" s="34"/>
      <c r="N35" s="40"/>
    </row>
    <row r="36" spans="1:14" s="2" customFormat="1" x14ac:dyDescent="0.2">
      <c r="A36" s="21" t="s">
        <v>40</v>
      </c>
      <c r="B36" s="16">
        <f t="shared" si="6"/>
        <v>0</v>
      </c>
      <c r="C36" s="17">
        <f t="shared" si="5"/>
        <v>0</v>
      </c>
      <c r="D36" s="34"/>
      <c r="E36" s="45"/>
      <c r="F36" s="45"/>
      <c r="G36" s="34"/>
      <c r="H36" s="34"/>
      <c r="I36" s="34"/>
      <c r="J36" s="34"/>
      <c r="K36" s="34"/>
      <c r="L36" s="34"/>
      <c r="M36" s="34"/>
      <c r="N36" s="40"/>
    </row>
    <row r="37" spans="1:14" s="2" customFormat="1" x14ac:dyDescent="0.2">
      <c r="A37" s="21" t="s">
        <v>41</v>
      </c>
      <c r="B37" s="16">
        <f t="shared" si="6"/>
        <v>0</v>
      </c>
      <c r="C37" s="17">
        <f t="shared" si="5"/>
        <v>0</v>
      </c>
      <c r="D37" s="34"/>
      <c r="E37" s="45"/>
      <c r="F37" s="45"/>
      <c r="G37" s="34"/>
      <c r="H37" s="34"/>
      <c r="I37" s="34"/>
      <c r="J37" s="34"/>
      <c r="K37" s="34"/>
      <c r="L37" s="34"/>
      <c r="M37" s="34"/>
      <c r="N37" s="40"/>
    </row>
    <row r="38" spans="1:14" s="2" customFormat="1" x14ac:dyDescent="0.2">
      <c r="A38" s="21" t="s">
        <v>42</v>
      </c>
      <c r="B38" s="16">
        <f t="shared" si="6"/>
        <v>4</v>
      </c>
      <c r="C38" s="17">
        <f t="shared" si="5"/>
        <v>0.62676277029144467</v>
      </c>
      <c r="D38" s="34">
        <v>3</v>
      </c>
      <c r="E38" s="45"/>
      <c r="F38" s="45">
        <v>2</v>
      </c>
      <c r="G38" s="34">
        <v>2</v>
      </c>
      <c r="H38" s="34"/>
      <c r="I38" s="34">
        <v>4</v>
      </c>
      <c r="J38" s="34"/>
      <c r="K38" s="34"/>
      <c r="L38" s="34"/>
      <c r="M38" s="34"/>
      <c r="N38" s="40"/>
    </row>
    <row r="39" spans="1:14" s="2" customFormat="1" x14ac:dyDescent="0.2">
      <c r="A39" s="21" t="s">
        <v>43</v>
      </c>
      <c r="B39" s="16">
        <f t="shared" si="6"/>
        <v>0</v>
      </c>
      <c r="C39" s="17">
        <f t="shared" si="5"/>
        <v>0</v>
      </c>
      <c r="D39" s="34"/>
      <c r="E39" s="45"/>
      <c r="F39" s="45"/>
      <c r="G39" s="34"/>
      <c r="H39" s="34"/>
      <c r="I39" s="34"/>
      <c r="J39" s="34"/>
      <c r="K39" s="34"/>
      <c r="L39" s="34"/>
      <c r="M39" s="34"/>
      <c r="N39" s="41"/>
    </row>
    <row r="40" spans="1:14" s="3" customFormat="1" ht="12" x14ac:dyDescent="0.2">
      <c r="A40" s="22" t="s">
        <v>133</v>
      </c>
      <c r="B40" s="23">
        <f>SUM(E40:H40)</f>
        <v>6382</v>
      </c>
      <c r="C40" s="24"/>
      <c r="D40" s="23">
        <v>3087</v>
      </c>
      <c r="E40" s="23">
        <v>2296</v>
      </c>
      <c r="F40" s="23">
        <v>1595</v>
      </c>
      <c r="G40" s="23">
        <v>1648</v>
      </c>
      <c r="H40" s="23">
        <v>843</v>
      </c>
      <c r="I40" s="23">
        <v>6144</v>
      </c>
      <c r="J40" s="23">
        <v>144</v>
      </c>
      <c r="K40" s="23">
        <v>51</v>
      </c>
      <c r="L40" s="23">
        <v>43</v>
      </c>
      <c r="M40" s="23"/>
      <c r="N40" s="25">
        <v>323</v>
      </c>
    </row>
    <row r="41" spans="1:14" ht="12.75" customHeight="1" x14ac:dyDescent="0.2">
      <c r="A41" s="66" t="s">
        <v>134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</row>
    <row r="42" spans="1:14" ht="12.75" customHeight="1" x14ac:dyDescent="0.2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2.75" customHeight="1" x14ac:dyDescent="0.2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4"/>
    </row>
  </sheetData>
  <mergeCells count="3">
    <mergeCell ref="A41:N43"/>
    <mergeCell ref="A1:N2"/>
    <mergeCell ref="A3:N4"/>
  </mergeCells>
  <phoneticPr fontId="5" type="noConversion"/>
  <conditionalFormatting sqref="D11:H14 J11:N14 J23:N39 D24:H39 D23 G23:H23">
    <cfRule type="cellIs" dxfId="457" priority="6" stopIfTrue="1" operator="equal">
      <formula>0</formula>
    </cfRule>
  </conditionalFormatting>
  <conditionalFormatting sqref="I23:I39">
    <cfRule type="cellIs" dxfId="456" priority="5" stopIfTrue="1" operator="equal">
      <formula>0</formula>
    </cfRule>
  </conditionalFormatting>
  <conditionalFormatting sqref="D17:D20 F17:F20 I17:I20 K17:K20 M17:M20">
    <cfRule type="cellIs" dxfId="455" priority="4" stopIfTrue="1" operator="equal">
      <formula>0</formula>
    </cfRule>
  </conditionalFormatting>
  <conditionalFormatting sqref="E17:E20 G17:H20 J17:J20 L17:L20">
    <cfRule type="cellIs" dxfId="454" priority="3" stopIfTrue="1" operator="equal">
      <formula>0</formula>
    </cfRule>
  </conditionalFormatting>
  <conditionalFormatting sqref="E23:F23">
    <cfRule type="cellIs" dxfId="453" priority="2" stopIfTrue="1" operator="equal">
      <formula>0</formula>
    </cfRule>
  </conditionalFormatting>
  <conditionalFormatting sqref="N17:N20">
    <cfRule type="cellIs" dxfId="4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5" ma:contentTypeDescription="Create a new document." ma:contentTypeScope="" ma:versionID="f9b51e361f69d6eecd068f5ce6d95df9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df75846fba11e7af32921adbc1341da1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U47JMPN4QEAR-1806752177-34737</_dlc_DocId>
    <_dlc_DocIdUrl xmlns="ac3811b5-0f3e-49e2-ba69-f2ffa0c782af">
      <Url>https://michiganphi.sharepoint.com/sites/CMDMC/_layouts/15/DocIdRedir.aspx?ID=U47JMPN4QEAR-1806752177-34737</Url>
      <Description>U47JMPN4QEAR-1806752177-34737</Description>
    </_dlc_DocIdUrl>
  </documentManagement>
</p:properties>
</file>

<file path=customXml/itemProps1.xml><?xml version="1.0" encoding="utf-8"?>
<ds:datastoreItem xmlns:ds="http://schemas.openxmlformats.org/officeDocument/2006/customXml" ds:itemID="{C3D4FBA6-5D93-42E7-82FD-2643FD47BAC3}"/>
</file>

<file path=customXml/itemProps2.xml><?xml version="1.0" encoding="utf-8"?>
<ds:datastoreItem xmlns:ds="http://schemas.openxmlformats.org/officeDocument/2006/customXml" ds:itemID="{FBC8B5CF-0575-49CE-9FE9-0C82DFD29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5247C-6125-40D3-A0E5-4669A25E690D}"/>
</file>

<file path=customXml/itemProps4.xml><?xml version="1.0" encoding="utf-8"?>
<ds:datastoreItem xmlns:ds="http://schemas.openxmlformats.org/officeDocument/2006/customXml" ds:itemID="{05DB1708-191A-463E-B839-C792664BCB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Steen</dc:creator>
  <cp:lastModifiedBy>Robb Burroughs</cp:lastModifiedBy>
  <cp:lastPrinted>2017-03-03T20:53:28Z</cp:lastPrinted>
  <dcterms:created xsi:type="dcterms:W3CDTF">2011-01-10T14:03:14Z</dcterms:created>
  <dcterms:modified xsi:type="dcterms:W3CDTF">2023-09-13T19:14:59Z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7bfcbe72-69ab-47d1-a4ae-a430d0fff6c5</vt:lpwstr>
  </property>
</Properties>
</file>