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4 DHS Crime Analysis\Data\Data Tables\2021 Arrest Data\"/>
    </mc:Choice>
  </mc:AlternateContent>
  <xr:revisionPtr revIDLastSave="0" documentId="8_{04E342E0-5225-46C8-9CA3-98C3DC2F4E43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D40" i="1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E23" i="1"/>
  <c r="F23" i="1"/>
  <c r="G23" i="1"/>
  <c r="H23" i="1"/>
  <c r="I23" i="1"/>
  <c r="J23" i="1"/>
  <c r="K23" i="1"/>
  <c r="L23" i="1"/>
  <c r="M23" i="1"/>
  <c r="D23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D20" i="1"/>
  <c r="E20" i="1"/>
  <c r="F20" i="1"/>
  <c r="G20" i="1"/>
  <c r="H20" i="1"/>
  <c r="I20" i="1"/>
  <c r="J20" i="1"/>
  <c r="K20" i="1"/>
  <c r="L20" i="1"/>
  <c r="M20" i="1"/>
  <c r="E17" i="1"/>
  <c r="F17" i="1"/>
  <c r="G17" i="1"/>
  <c r="H17" i="1"/>
  <c r="I17" i="1"/>
  <c r="J17" i="1"/>
  <c r="K17" i="1"/>
  <c r="L17" i="1"/>
  <c r="M17" i="1"/>
  <c r="D17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E11" i="1"/>
  <c r="F11" i="1"/>
  <c r="G11" i="1"/>
  <c r="H11" i="1"/>
  <c r="I11" i="1"/>
  <c r="J11" i="1"/>
  <c r="K11" i="1"/>
  <c r="L11" i="1"/>
  <c r="M11" i="1"/>
  <c r="D11" i="1"/>
  <c r="B40" i="1" l="1"/>
  <c r="M15" i="9"/>
  <c r="M21" i="9"/>
  <c r="D15" i="68" l="1"/>
  <c r="E15" i="1" l="1"/>
  <c r="F15" i="1"/>
  <c r="G15" i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0" i="3"/>
  <c r="C20" i="3" s="1"/>
  <c r="B19" i="3"/>
  <c r="C19" i="3" s="1"/>
  <c r="B18" i="3"/>
  <c r="C18" i="3" s="1"/>
  <c r="B17" i="3"/>
  <c r="B14" i="3"/>
  <c r="C14" i="3" s="1"/>
  <c r="B13" i="3"/>
  <c r="C13" i="3" s="1"/>
  <c r="B12" i="3"/>
  <c r="C12" i="3" s="1"/>
  <c r="B11" i="3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0" i="6"/>
  <c r="C20" i="6" s="1"/>
  <c r="B19" i="6"/>
  <c r="C19" i="6" s="1"/>
  <c r="B18" i="6"/>
  <c r="C18" i="6" s="1"/>
  <c r="B17" i="6"/>
  <c r="C17" i="6" s="1"/>
  <c r="B14" i="6"/>
  <c r="C14" i="6" s="1"/>
  <c r="B13" i="6"/>
  <c r="C13" i="6" s="1"/>
  <c r="B12" i="6"/>
  <c r="C12" i="6" s="1"/>
  <c r="B11" i="6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0" i="7"/>
  <c r="C20" i="7" s="1"/>
  <c r="B19" i="7"/>
  <c r="C19" i="7" s="1"/>
  <c r="B18" i="7"/>
  <c r="C18" i="7" s="1"/>
  <c r="B17" i="7"/>
  <c r="C17" i="7" s="1"/>
  <c r="B14" i="7"/>
  <c r="C14" i="7" s="1"/>
  <c r="B13" i="7"/>
  <c r="C13" i="7" s="1"/>
  <c r="B12" i="7"/>
  <c r="C12" i="7" s="1"/>
  <c r="B11" i="7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19" i="8"/>
  <c r="C19" i="8" s="1"/>
  <c r="B18" i="8"/>
  <c r="C18" i="8" s="1"/>
  <c r="B17" i="8"/>
  <c r="C17" i="8" s="1"/>
  <c r="B14" i="8"/>
  <c r="C14" i="8" s="1"/>
  <c r="B13" i="8"/>
  <c r="C13" i="8" s="1"/>
  <c r="B12" i="8"/>
  <c r="C12" i="8" s="1"/>
  <c r="B11" i="8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0" i="9"/>
  <c r="C20" i="9" s="1"/>
  <c r="B19" i="9"/>
  <c r="C19" i="9" s="1"/>
  <c r="B18" i="9"/>
  <c r="C18" i="9" s="1"/>
  <c r="B17" i="9"/>
  <c r="C17" i="9" s="1"/>
  <c r="B14" i="9"/>
  <c r="C14" i="9" s="1"/>
  <c r="B13" i="9"/>
  <c r="C13" i="9" s="1"/>
  <c r="B12" i="9"/>
  <c r="C12" i="9" s="1"/>
  <c r="B11" i="9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0" i="10"/>
  <c r="C20" i="10" s="1"/>
  <c r="B19" i="10"/>
  <c r="C19" i="10" s="1"/>
  <c r="B18" i="10"/>
  <c r="C18" i="10" s="1"/>
  <c r="B17" i="10"/>
  <c r="C17" i="10" s="1"/>
  <c r="B14" i="10"/>
  <c r="C14" i="10" s="1"/>
  <c r="B13" i="10"/>
  <c r="C13" i="10" s="1"/>
  <c r="B12" i="10"/>
  <c r="C12" i="10" s="1"/>
  <c r="B11" i="10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0" i="11"/>
  <c r="C20" i="11" s="1"/>
  <c r="B19" i="11"/>
  <c r="C19" i="11" s="1"/>
  <c r="B18" i="11"/>
  <c r="C18" i="11" s="1"/>
  <c r="B17" i="11"/>
  <c r="C17" i="11" s="1"/>
  <c r="B14" i="11"/>
  <c r="C14" i="11" s="1"/>
  <c r="B13" i="11"/>
  <c r="C13" i="11" s="1"/>
  <c r="B12" i="11"/>
  <c r="C12" i="11" s="1"/>
  <c r="B11" i="1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0" i="12"/>
  <c r="C20" i="12" s="1"/>
  <c r="B19" i="12"/>
  <c r="C19" i="12" s="1"/>
  <c r="B18" i="12"/>
  <c r="C18" i="12" s="1"/>
  <c r="B17" i="12"/>
  <c r="C17" i="12" s="1"/>
  <c r="B14" i="12"/>
  <c r="C14" i="12" s="1"/>
  <c r="B13" i="12"/>
  <c r="C13" i="12" s="1"/>
  <c r="B12" i="12"/>
  <c r="C12" i="12" s="1"/>
  <c r="B11" i="12"/>
  <c r="C11" i="12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0" i="13"/>
  <c r="C20" i="13" s="1"/>
  <c r="B19" i="13"/>
  <c r="C19" i="13" s="1"/>
  <c r="B18" i="13"/>
  <c r="C18" i="13" s="1"/>
  <c r="B17" i="13"/>
  <c r="C17" i="13" s="1"/>
  <c r="B14" i="13"/>
  <c r="C14" i="13" s="1"/>
  <c r="B13" i="13"/>
  <c r="C13" i="13" s="1"/>
  <c r="B12" i="13"/>
  <c r="C12" i="13" s="1"/>
  <c r="B11" i="13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B32" i="14"/>
  <c r="C32" i="14" s="1"/>
  <c r="B31" i="14"/>
  <c r="C31" i="14" s="1"/>
  <c r="B30" i="14"/>
  <c r="C30" i="14" s="1"/>
  <c r="B29" i="14"/>
  <c r="C29" i="14" s="1"/>
  <c r="B28" i="14"/>
  <c r="C28" i="14" s="1"/>
  <c r="B27" i="14"/>
  <c r="C27" i="14" s="1"/>
  <c r="B26" i="14"/>
  <c r="C26" i="14" s="1"/>
  <c r="B25" i="14"/>
  <c r="C25" i="14" s="1"/>
  <c r="B24" i="14"/>
  <c r="C24" i="14" s="1"/>
  <c r="B23" i="14"/>
  <c r="C23" i="14" s="1"/>
  <c r="B20" i="14"/>
  <c r="C20" i="14" s="1"/>
  <c r="B19" i="14"/>
  <c r="C19" i="14" s="1"/>
  <c r="B18" i="14"/>
  <c r="C18" i="14" s="1"/>
  <c r="B17" i="14"/>
  <c r="C17" i="14" s="1"/>
  <c r="B14" i="14"/>
  <c r="C14" i="14" s="1"/>
  <c r="B13" i="14"/>
  <c r="C13" i="14" s="1"/>
  <c r="B12" i="14"/>
  <c r="C12" i="14" s="1"/>
  <c r="B11" i="14"/>
  <c r="B39" i="15"/>
  <c r="C39" i="15" s="1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 s="1"/>
  <c r="B30" i="15"/>
  <c r="C30" i="15" s="1"/>
  <c r="B29" i="15"/>
  <c r="C29" i="15" s="1"/>
  <c r="B28" i="15"/>
  <c r="C28" i="15" s="1"/>
  <c r="B27" i="15"/>
  <c r="C27" i="15" s="1"/>
  <c r="B26" i="15"/>
  <c r="C26" i="15" s="1"/>
  <c r="B25" i="15"/>
  <c r="C25" i="15" s="1"/>
  <c r="B24" i="15"/>
  <c r="C24" i="15" s="1"/>
  <c r="B23" i="15"/>
  <c r="C23" i="15" s="1"/>
  <c r="B20" i="15"/>
  <c r="C20" i="15" s="1"/>
  <c r="B19" i="15"/>
  <c r="C19" i="15" s="1"/>
  <c r="B18" i="15"/>
  <c r="C18" i="15" s="1"/>
  <c r="B17" i="15"/>
  <c r="B14" i="15"/>
  <c r="C14" i="15" s="1"/>
  <c r="B13" i="15"/>
  <c r="C13" i="15" s="1"/>
  <c r="B12" i="15"/>
  <c r="C12" i="15" s="1"/>
  <c r="B11" i="15"/>
  <c r="B39" i="16"/>
  <c r="C39" i="16" s="1"/>
  <c r="B38" i="16"/>
  <c r="C38" i="16" s="1"/>
  <c r="B37" i="16"/>
  <c r="C37" i="16" s="1"/>
  <c r="B36" i="16"/>
  <c r="C36" i="16" s="1"/>
  <c r="B35" i="16"/>
  <c r="C35" i="16" s="1"/>
  <c r="B34" i="16"/>
  <c r="C34" i="16" s="1"/>
  <c r="B33" i="16"/>
  <c r="C33" i="16" s="1"/>
  <c r="B32" i="16"/>
  <c r="C32" i="16" s="1"/>
  <c r="B31" i="16"/>
  <c r="C31" i="16" s="1"/>
  <c r="B30" i="16"/>
  <c r="C30" i="16" s="1"/>
  <c r="B29" i="16"/>
  <c r="C29" i="16" s="1"/>
  <c r="B28" i="16"/>
  <c r="C28" i="16" s="1"/>
  <c r="B27" i="16"/>
  <c r="C27" i="16" s="1"/>
  <c r="B26" i="16"/>
  <c r="C26" i="16" s="1"/>
  <c r="B25" i="16"/>
  <c r="C25" i="16" s="1"/>
  <c r="B24" i="16"/>
  <c r="C24" i="16" s="1"/>
  <c r="B23" i="16"/>
  <c r="C23" i="16" s="1"/>
  <c r="B20" i="16"/>
  <c r="C20" i="16" s="1"/>
  <c r="B19" i="16"/>
  <c r="C19" i="16" s="1"/>
  <c r="B18" i="16"/>
  <c r="C18" i="16" s="1"/>
  <c r="B17" i="16"/>
  <c r="C17" i="16" s="1"/>
  <c r="B14" i="16"/>
  <c r="C14" i="16" s="1"/>
  <c r="B13" i="16"/>
  <c r="C13" i="16" s="1"/>
  <c r="B12" i="16"/>
  <c r="C12" i="16" s="1"/>
  <c r="B11" i="16"/>
  <c r="B39" i="17"/>
  <c r="C39" i="17" s="1"/>
  <c r="B38" i="17"/>
  <c r="C38" i="17" s="1"/>
  <c r="B37" i="17"/>
  <c r="C37" i="17" s="1"/>
  <c r="B36" i="17"/>
  <c r="C36" i="17" s="1"/>
  <c r="B35" i="17"/>
  <c r="C35" i="17" s="1"/>
  <c r="B34" i="17"/>
  <c r="C34" i="17" s="1"/>
  <c r="B33" i="17"/>
  <c r="C33" i="17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0" i="17"/>
  <c r="C20" i="17" s="1"/>
  <c r="B19" i="17"/>
  <c r="C19" i="17" s="1"/>
  <c r="B18" i="17"/>
  <c r="C18" i="17" s="1"/>
  <c r="B17" i="17"/>
  <c r="B14" i="17"/>
  <c r="C14" i="17" s="1"/>
  <c r="B13" i="17"/>
  <c r="C13" i="17" s="1"/>
  <c r="B12" i="17"/>
  <c r="C12" i="17" s="1"/>
  <c r="B11" i="17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0" i="18"/>
  <c r="C20" i="18" s="1"/>
  <c r="B19" i="18"/>
  <c r="C19" i="18" s="1"/>
  <c r="B18" i="18"/>
  <c r="C18" i="18" s="1"/>
  <c r="B17" i="18"/>
  <c r="C17" i="18" s="1"/>
  <c r="B14" i="18"/>
  <c r="C14" i="18" s="1"/>
  <c r="B13" i="18"/>
  <c r="C13" i="18" s="1"/>
  <c r="B12" i="18"/>
  <c r="C12" i="18" s="1"/>
  <c r="B11" i="18"/>
  <c r="B39" i="19"/>
  <c r="C39" i="19" s="1"/>
  <c r="B38" i="19"/>
  <c r="C38" i="19" s="1"/>
  <c r="B37" i="19"/>
  <c r="C37" i="19" s="1"/>
  <c r="B36" i="19"/>
  <c r="C36" i="19" s="1"/>
  <c r="B35" i="19"/>
  <c r="C35" i="19" s="1"/>
  <c r="B34" i="19"/>
  <c r="C34" i="19" s="1"/>
  <c r="B33" i="19"/>
  <c r="C33" i="19" s="1"/>
  <c r="B32" i="19"/>
  <c r="C32" i="19" s="1"/>
  <c r="B31" i="19"/>
  <c r="C31" i="19" s="1"/>
  <c r="B30" i="19"/>
  <c r="C30" i="19" s="1"/>
  <c r="B29" i="19"/>
  <c r="C29" i="19" s="1"/>
  <c r="B28" i="19"/>
  <c r="C28" i="19" s="1"/>
  <c r="B27" i="19"/>
  <c r="C27" i="19" s="1"/>
  <c r="B26" i="19"/>
  <c r="C26" i="19" s="1"/>
  <c r="B25" i="19"/>
  <c r="C25" i="19" s="1"/>
  <c r="B24" i="19"/>
  <c r="C24" i="19" s="1"/>
  <c r="B23" i="19"/>
  <c r="C23" i="19" s="1"/>
  <c r="B20" i="19"/>
  <c r="C20" i="19" s="1"/>
  <c r="B19" i="19"/>
  <c r="C19" i="19" s="1"/>
  <c r="B18" i="19"/>
  <c r="C18" i="19" s="1"/>
  <c r="B17" i="19"/>
  <c r="C17" i="19" s="1"/>
  <c r="B14" i="19"/>
  <c r="C14" i="19" s="1"/>
  <c r="B13" i="19"/>
  <c r="C13" i="19" s="1"/>
  <c r="B12" i="19"/>
  <c r="C12" i="19" s="1"/>
  <c r="B11" i="19"/>
  <c r="B39" i="20"/>
  <c r="C39" i="20" s="1"/>
  <c r="B38" i="20"/>
  <c r="C38" i="20" s="1"/>
  <c r="B37" i="20"/>
  <c r="C37" i="20" s="1"/>
  <c r="B36" i="20"/>
  <c r="C36" i="20" s="1"/>
  <c r="B35" i="20"/>
  <c r="C35" i="20" s="1"/>
  <c r="B34" i="20"/>
  <c r="C34" i="20" s="1"/>
  <c r="B33" i="20"/>
  <c r="C33" i="20" s="1"/>
  <c r="B32" i="20"/>
  <c r="C32" i="20" s="1"/>
  <c r="B31" i="20"/>
  <c r="C31" i="20" s="1"/>
  <c r="B30" i="20"/>
  <c r="C30" i="20" s="1"/>
  <c r="B29" i="20"/>
  <c r="C29" i="20" s="1"/>
  <c r="B28" i="20"/>
  <c r="C28" i="20" s="1"/>
  <c r="B27" i="20"/>
  <c r="C27" i="20" s="1"/>
  <c r="B26" i="20"/>
  <c r="C26" i="20" s="1"/>
  <c r="B25" i="20"/>
  <c r="C25" i="20" s="1"/>
  <c r="B24" i="20"/>
  <c r="C24" i="20" s="1"/>
  <c r="B23" i="20"/>
  <c r="C23" i="20" s="1"/>
  <c r="B20" i="20"/>
  <c r="C20" i="20" s="1"/>
  <c r="B19" i="20"/>
  <c r="C19" i="20" s="1"/>
  <c r="B18" i="20"/>
  <c r="C18" i="20" s="1"/>
  <c r="B17" i="20"/>
  <c r="C17" i="20" s="1"/>
  <c r="B14" i="20"/>
  <c r="C14" i="20" s="1"/>
  <c r="B13" i="20"/>
  <c r="C13" i="20" s="1"/>
  <c r="B12" i="20"/>
  <c r="C12" i="20" s="1"/>
  <c r="B11" i="20"/>
  <c r="B39" i="21"/>
  <c r="C39" i="21" s="1"/>
  <c r="B38" i="21"/>
  <c r="C38" i="21" s="1"/>
  <c r="B37" i="21"/>
  <c r="C37" i="21" s="1"/>
  <c r="B36" i="21"/>
  <c r="C36" i="21" s="1"/>
  <c r="B35" i="21"/>
  <c r="C35" i="21" s="1"/>
  <c r="B34" i="21"/>
  <c r="C34" i="21" s="1"/>
  <c r="B33" i="21"/>
  <c r="C33" i="21" s="1"/>
  <c r="B32" i="21"/>
  <c r="C32" i="21" s="1"/>
  <c r="B31" i="21"/>
  <c r="C31" i="21" s="1"/>
  <c r="B30" i="21"/>
  <c r="C30" i="21" s="1"/>
  <c r="B29" i="21"/>
  <c r="C29" i="21" s="1"/>
  <c r="B28" i="21"/>
  <c r="C28" i="21" s="1"/>
  <c r="B27" i="21"/>
  <c r="C27" i="21" s="1"/>
  <c r="B26" i="21"/>
  <c r="C26" i="21" s="1"/>
  <c r="B25" i="21"/>
  <c r="C25" i="21" s="1"/>
  <c r="B24" i="21"/>
  <c r="C24" i="21" s="1"/>
  <c r="B23" i="21"/>
  <c r="C23" i="21" s="1"/>
  <c r="B20" i="21"/>
  <c r="C20" i="21" s="1"/>
  <c r="B19" i="21"/>
  <c r="C19" i="21" s="1"/>
  <c r="B18" i="21"/>
  <c r="C18" i="21" s="1"/>
  <c r="B17" i="21"/>
  <c r="C17" i="21" s="1"/>
  <c r="B14" i="21"/>
  <c r="C14" i="21" s="1"/>
  <c r="B13" i="21"/>
  <c r="C13" i="21" s="1"/>
  <c r="B12" i="21"/>
  <c r="C12" i="21" s="1"/>
  <c r="B11" i="21"/>
  <c r="C11" i="21" s="1"/>
  <c r="B39" i="22"/>
  <c r="C39" i="22" s="1"/>
  <c r="B38" i="22"/>
  <c r="C38" i="22" s="1"/>
  <c r="B37" i="22"/>
  <c r="C37" i="22" s="1"/>
  <c r="B36" i="22"/>
  <c r="C36" i="22" s="1"/>
  <c r="B35" i="22"/>
  <c r="C35" i="22" s="1"/>
  <c r="B34" i="22"/>
  <c r="C34" i="22" s="1"/>
  <c r="B33" i="22"/>
  <c r="C33" i="22" s="1"/>
  <c r="B32" i="22"/>
  <c r="C32" i="22" s="1"/>
  <c r="B31" i="22"/>
  <c r="C31" i="22" s="1"/>
  <c r="B30" i="22"/>
  <c r="C30" i="22" s="1"/>
  <c r="B29" i="22"/>
  <c r="C29" i="22" s="1"/>
  <c r="B28" i="22"/>
  <c r="C28" i="22" s="1"/>
  <c r="B27" i="22"/>
  <c r="C27" i="22" s="1"/>
  <c r="B26" i="22"/>
  <c r="C26" i="22" s="1"/>
  <c r="B25" i="22"/>
  <c r="C25" i="22" s="1"/>
  <c r="B24" i="22"/>
  <c r="C24" i="22" s="1"/>
  <c r="B23" i="22"/>
  <c r="C23" i="22" s="1"/>
  <c r="B20" i="22"/>
  <c r="C20" i="22" s="1"/>
  <c r="B19" i="22"/>
  <c r="C19" i="22" s="1"/>
  <c r="B18" i="22"/>
  <c r="C18" i="22" s="1"/>
  <c r="B17" i="22"/>
  <c r="C17" i="22" s="1"/>
  <c r="B14" i="22"/>
  <c r="C14" i="22" s="1"/>
  <c r="B13" i="22"/>
  <c r="C13" i="22" s="1"/>
  <c r="B12" i="22"/>
  <c r="C12" i="22" s="1"/>
  <c r="B11" i="22"/>
  <c r="B39" i="23"/>
  <c r="C39" i="23" s="1"/>
  <c r="B38" i="23"/>
  <c r="C38" i="23" s="1"/>
  <c r="B37" i="23"/>
  <c r="C37" i="23" s="1"/>
  <c r="B36" i="23"/>
  <c r="C36" i="23" s="1"/>
  <c r="B35" i="23"/>
  <c r="C35" i="23" s="1"/>
  <c r="B34" i="23"/>
  <c r="C34" i="23" s="1"/>
  <c r="B33" i="23"/>
  <c r="C33" i="23" s="1"/>
  <c r="B32" i="23"/>
  <c r="C32" i="23" s="1"/>
  <c r="B31" i="23"/>
  <c r="C31" i="23" s="1"/>
  <c r="B30" i="23"/>
  <c r="C30" i="23" s="1"/>
  <c r="B29" i="23"/>
  <c r="C29" i="23" s="1"/>
  <c r="B28" i="23"/>
  <c r="C28" i="23" s="1"/>
  <c r="B27" i="23"/>
  <c r="C27" i="23" s="1"/>
  <c r="B26" i="23"/>
  <c r="C26" i="23" s="1"/>
  <c r="B25" i="23"/>
  <c r="C25" i="23" s="1"/>
  <c r="B24" i="23"/>
  <c r="C24" i="23" s="1"/>
  <c r="B23" i="23"/>
  <c r="C23" i="23" s="1"/>
  <c r="B20" i="23"/>
  <c r="C20" i="23" s="1"/>
  <c r="B19" i="23"/>
  <c r="C19" i="23" s="1"/>
  <c r="B18" i="23"/>
  <c r="C18" i="23" s="1"/>
  <c r="B17" i="23"/>
  <c r="C17" i="23" s="1"/>
  <c r="B14" i="23"/>
  <c r="C14" i="23" s="1"/>
  <c r="B13" i="23"/>
  <c r="C13" i="23" s="1"/>
  <c r="B12" i="23"/>
  <c r="C12" i="23" s="1"/>
  <c r="B11" i="23"/>
  <c r="B39" i="24"/>
  <c r="C39" i="24" s="1"/>
  <c r="B38" i="24"/>
  <c r="C38" i="24" s="1"/>
  <c r="B37" i="24"/>
  <c r="C37" i="24" s="1"/>
  <c r="B36" i="24"/>
  <c r="C36" i="24" s="1"/>
  <c r="B35" i="24"/>
  <c r="C35" i="24" s="1"/>
  <c r="B34" i="24"/>
  <c r="C34" i="24" s="1"/>
  <c r="B33" i="24"/>
  <c r="C33" i="24" s="1"/>
  <c r="B32" i="24"/>
  <c r="C32" i="24" s="1"/>
  <c r="B31" i="24"/>
  <c r="C31" i="24" s="1"/>
  <c r="B30" i="24"/>
  <c r="C30" i="24" s="1"/>
  <c r="B29" i="24"/>
  <c r="C29" i="24" s="1"/>
  <c r="B28" i="24"/>
  <c r="C28" i="24" s="1"/>
  <c r="B27" i="24"/>
  <c r="C27" i="24" s="1"/>
  <c r="B26" i="24"/>
  <c r="C26" i="24" s="1"/>
  <c r="B25" i="24"/>
  <c r="C25" i="24" s="1"/>
  <c r="B24" i="24"/>
  <c r="C24" i="24" s="1"/>
  <c r="B23" i="24"/>
  <c r="C23" i="24" s="1"/>
  <c r="B20" i="24"/>
  <c r="C20" i="24" s="1"/>
  <c r="B19" i="24"/>
  <c r="C19" i="24" s="1"/>
  <c r="B18" i="24"/>
  <c r="C18" i="24" s="1"/>
  <c r="B17" i="24"/>
  <c r="C17" i="24" s="1"/>
  <c r="B14" i="24"/>
  <c r="C14" i="24" s="1"/>
  <c r="B13" i="24"/>
  <c r="C13" i="24" s="1"/>
  <c r="B12" i="24"/>
  <c r="C12" i="24" s="1"/>
  <c r="B11" i="24"/>
  <c r="B39" i="25"/>
  <c r="C39" i="25" s="1"/>
  <c r="B38" i="25"/>
  <c r="C38" i="25" s="1"/>
  <c r="B37" i="25"/>
  <c r="C37" i="25" s="1"/>
  <c r="B36" i="25"/>
  <c r="C36" i="25" s="1"/>
  <c r="B35" i="25"/>
  <c r="C35" i="25" s="1"/>
  <c r="B34" i="25"/>
  <c r="C34" i="25" s="1"/>
  <c r="B33" i="25"/>
  <c r="C33" i="25" s="1"/>
  <c r="B32" i="25"/>
  <c r="C32" i="25" s="1"/>
  <c r="B31" i="25"/>
  <c r="C31" i="25" s="1"/>
  <c r="B30" i="25"/>
  <c r="C30" i="25" s="1"/>
  <c r="B29" i="25"/>
  <c r="C29" i="25" s="1"/>
  <c r="B28" i="25"/>
  <c r="C28" i="25" s="1"/>
  <c r="B27" i="25"/>
  <c r="C27" i="25" s="1"/>
  <c r="B26" i="25"/>
  <c r="C26" i="25" s="1"/>
  <c r="B25" i="25"/>
  <c r="C25" i="25" s="1"/>
  <c r="B24" i="25"/>
  <c r="C24" i="25" s="1"/>
  <c r="B23" i="25"/>
  <c r="C23" i="25" s="1"/>
  <c r="B20" i="25"/>
  <c r="C20" i="25" s="1"/>
  <c r="B19" i="25"/>
  <c r="C19" i="25" s="1"/>
  <c r="B18" i="25"/>
  <c r="C18" i="25" s="1"/>
  <c r="B17" i="25"/>
  <c r="C17" i="25" s="1"/>
  <c r="B14" i="25"/>
  <c r="C14" i="25" s="1"/>
  <c r="B13" i="25"/>
  <c r="C13" i="25" s="1"/>
  <c r="B12" i="25"/>
  <c r="C12" i="25" s="1"/>
  <c r="B11" i="25"/>
  <c r="B39" i="26"/>
  <c r="C39" i="26" s="1"/>
  <c r="B38" i="26"/>
  <c r="C38" i="26" s="1"/>
  <c r="B37" i="26"/>
  <c r="C37" i="26" s="1"/>
  <c r="B36" i="26"/>
  <c r="C36" i="26" s="1"/>
  <c r="B35" i="26"/>
  <c r="C35" i="26" s="1"/>
  <c r="B34" i="26"/>
  <c r="C34" i="26" s="1"/>
  <c r="B33" i="26"/>
  <c r="C33" i="26" s="1"/>
  <c r="B32" i="26"/>
  <c r="C32" i="26" s="1"/>
  <c r="B31" i="26"/>
  <c r="C31" i="26" s="1"/>
  <c r="B30" i="26"/>
  <c r="C30" i="26" s="1"/>
  <c r="B29" i="26"/>
  <c r="C29" i="26" s="1"/>
  <c r="B28" i="26"/>
  <c r="C28" i="26" s="1"/>
  <c r="B27" i="26"/>
  <c r="C27" i="26" s="1"/>
  <c r="B26" i="26"/>
  <c r="C26" i="26" s="1"/>
  <c r="B25" i="26"/>
  <c r="C25" i="26" s="1"/>
  <c r="B24" i="26"/>
  <c r="C24" i="26" s="1"/>
  <c r="B23" i="26"/>
  <c r="C23" i="26" s="1"/>
  <c r="B20" i="26"/>
  <c r="C20" i="26" s="1"/>
  <c r="B19" i="26"/>
  <c r="C19" i="26" s="1"/>
  <c r="B18" i="26"/>
  <c r="C18" i="26" s="1"/>
  <c r="B17" i="26"/>
  <c r="C17" i="26" s="1"/>
  <c r="B14" i="26"/>
  <c r="C14" i="26" s="1"/>
  <c r="B13" i="26"/>
  <c r="C13" i="26" s="1"/>
  <c r="B12" i="26"/>
  <c r="C12" i="26" s="1"/>
  <c r="B11" i="26"/>
  <c r="B39" i="27"/>
  <c r="C39" i="27" s="1"/>
  <c r="B38" i="27"/>
  <c r="C38" i="27" s="1"/>
  <c r="B37" i="27"/>
  <c r="C37" i="27" s="1"/>
  <c r="B36" i="27"/>
  <c r="C36" i="27" s="1"/>
  <c r="B35" i="27"/>
  <c r="C35" i="27" s="1"/>
  <c r="B34" i="27"/>
  <c r="C34" i="27" s="1"/>
  <c r="B33" i="27"/>
  <c r="C33" i="27" s="1"/>
  <c r="B32" i="27"/>
  <c r="C32" i="27" s="1"/>
  <c r="B31" i="27"/>
  <c r="C31" i="27" s="1"/>
  <c r="B30" i="27"/>
  <c r="C30" i="27" s="1"/>
  <c r="B29" i="27"/>
  <c r="C29" i="27" s="1"/>
  <c r="B28" i="27"/>
  <c r="C28" i="27" s="1"/>
  <c r="B27" i="27"/>
  <c r="C27" i="27" s="1"/>
  <c r="B26" i="27"/>
  <c r="C26" i="27" s="1"/>
  <c r="B25" i="27"/>
  <c r="C25" i="27" s="1"/>
  <c r="B24" i="27"/>
  <c r="C24" i="27" s="1"/>
  <c r="B23" i="27"/>
  <c r="C23" i="27" s="1"/>
  <c r="B20" i="27"/>
  <c r="C20" i="27" s="1"/>
  <c r="B19" i="27"/>
  <c r="C19" i="27" s="1"/>
  <c r="B18" i="27"/>
  <c r="C18" i="27" s="1"/>
  <c r="B17" i="27"/>
  <c r="C17" i="27" s="1"/>
  <c r="B14" i="27"/>
  <c r="C14" i="27" s="1"/>
  <c r="B13" i="27"/>
  <c r="C13" i="27" s="1"/>
  <c r="B12" i="27"/>
  <c r="C12" i="27" s="1"/>
  <c r="B11" i="27"/>
  <c r="B39" i="28"/>
  <c r="C39" i="28" s="1"/>
  <c r="B38" i="28"/>
  <c r="C38" i="28" s="1"/>
  <c r="B37" i="28"/>
  <c r="C37" i="28" s="1"/>
  <c r="B36" i="28"/>
  <c r="C36" i="28" s="1"/>
  <c r="B35" i="28"/>
  <c r="C35" i="28" s="1"/>
  <c r="B34" i="28"/>
  <c r="C34" i="28" s="1"/>
  <c r="B33" i="28"/>
  <c r="C33" i="28" s="1"/>
  <c r="B32" i="28"/>
  <c r="C32" i="28" s="1"/>
  <c r="B31" i="28"/>
  <c r="C31" i="28" s="1"/>
  <c r="B30" i="28"/>
  <c r="C30" i="28" s="1"/>
  <c r="B29" i="28"/>
  <c r="C29" i="28" s="1"/>
  <c r="B28" i="28"/>
  <c r="C28" i="28" s="1"/>
  <c r="B27" i="28"/>
  <c r="C27" i="28" s="1"/>
  <c r="B26" i="28"/>
  <c r="C26" i="28" s="1"/>
  <c r="B25" i="28"/>
  <c r="C25" i="28" s="1"/>
  <c r="B24" i="28"/>
  <c r="C24" i="28" s="1"/>
  <c r="B23" i="28"/>
  <c r="C23" i="28" s="1"/>
  <c r="B20" i="28"/>
  <c r="C20" i="28" s="1"/>
  <c r="B19" i="28"/>
  <c r="C19" i="28" s="1"/>
  <c r="B18" i="28"/>
  <c r="C18" i="28" s="1"/>
  <c r="B17" i="28"/>
  <c r="C17" i="28" s="1"/>
  <c r="B14" i="28"/>
  <c r="C14" i="28" s="1"/>
  <c r="B13" i="28"/>
  <c r="C13" i="28" s="1"/>
  <c r="B12" i="28"/>
  <c r="C12" i="28" s="1"/>
  <c r="B11" i="28"/>
  <c r="C11" i="28" s="1"/>
  <c r="B39" i="29"/>
  <c r="C39" i="29" s="1"/>
  <c r="B38" i="29"/>
  <c r="C38" i="29" s="1"/>
  <c r="B37" i="29"/>
  <c r="C37" i="29" s="1"/>
  <c r="B36" i="29"/>
  <c r="C36" i="29" s="1"/>
  <c r="B35" i="29"/>
  <c r="C35" i="29" s="1"/>
  <c r="B34" i="29"/>
  <c r="C34" i="29" s="1"/>
  <c r="B33" i="29"/>
  <c r="C33" i="29" s="1"/>
  <c r="B32" i="29"/>
  <c r="C32" i="29" s="1"/>
  <c r="B31" i="29"/>
  <c r="C31" i="29" s="1"/>
  <c r="B30" i="29"/>
  <c r="C30" i="29" s="1"/>
  <c r="B29" i="29"/>
  <c r="C29" i="29" s="1"/>
  <c r="B28" i="29"/>
  <c r="C28" i="29" s="1"/>
  <c r="B27" i="29"/>
  <c r="C27" i="29" s="1"/>
  <c r="B26" i="29"/>
  <c r="C26" i="29" s="1"/>
  <c r="B25" i="29"/>
  <c r="C25" i="29" s="1"/>
  <c r="B24" i="29"/>
  <c r="C24" i="29" s="1"/>
  <c r="B23" i="29"/>
  <c r="C23" i="29" s="1"/>
  <c r="B20" i="29"/>
  <c r="C20" i="29" s="1"/>
  <c r="B19" i="29"/>
  <c r="C19" i="29" s="1"/>
  <c r="B18" i="29"/>
  <c r="C18" i="29" s="1"/>
  <c r="B17" i="29"/>
  <c r="C17" i="29" s="1"/>
  <c r="B14" i="29"/>
  <c r="C14" i="29" s="1"/>
  <c r="B13" i="29"/>
  <c r="C13" i="29" s="1"/>
  <c r="B12" i="29"/>
  <c r="C12" i="29" s="1"/>
  <c r="B11" i="29"/>
  <c r="C11" i="29" s="1"/>
  <c r="B39" i="30"/>
  <c r="C39" i="30" s="1"/>
  <c r="B38" i="30"/>
  <c r="C38" i="30" s="1"/>
  <c r="B37" i="30"/>
  <c r="C37" i="30" s="1"/>
  <c r="B36" i="30"/>
  <c r="C36" i="30" s="1"/>
  <c r="B35" i="30"/>
  <c r="C35" i="30" s="1"/>
  <c r="B34" i="30"/>
  <c r="C34" i="30" s="1"/>
  <c r="B33" i="30"/>
  <c r="C33" i="30" s="1"/>
  <c r="B32" i="30"/>
  <c r="C32" i="30" s="1"/>
  <c r="B31" i="30"/>
  <c r="C31" i="30" s="1"/>
  <c r="B30" i="30"/>
  <c r="C30" i="30" s="1"/>
  <c r="B29" i="30"/>
  <c r="C29" i="30" s="1"/>
  <c r="B28" i="30"/>
  <c r="C28" i="30" s="1"/>
  <c r="B27" i="30"/>
  <c r="C27" i="30" s="1"/>
  <c r="B26" i="30"/>
  <c r="C26" i="30" s="1"/>
  <c r="B25" i="30"/>
  <c r="C25" i="30" s="1"/>
  <c r="B24" i="30"/>
  <c r="C24" i="30" s="1"/>
  <c r="B23" i="30"/>
  <c r="C23" i="30" s="1"/>
  <c r="B20" i="30"/>
  <c r="C20" i="30" s="1"/>
  <c r="B19" i="30"/>
  <c r="C19" i="30" s="1"/>
  <c r="B18" i="30"/>
  <c r="C18" i="30" s="1"/>
  <c r="B17" i="30"/>
  <c r="C17" i="30" s="1"/>
  <c r="B14" i="30"/>
  <c r="C14" i="30" s="1"/>
  <c r="B13" i="30"/>
  <c r="C13" i="30" s="1"/>
  <c r="B12" i="30"/>
  <c r="C12" i="30" s="1"/>
  <c r="B11" i="30"/>
  <c r="B39" i="31"/>
  <c r="C39" i="31" s="1"/>
  <c r="B38" i="31"/>
  <c r="C38" i="31" s="1"/>
  <c r="B37" i="31"/>
  <c r="C37" i="31" s="1"/>
  <c r="B36" i="31"/>
  <c r="C36" i="31" s="1"/>
  <c r="B35" i="31"/>
  <c r="C35" i="31" s="1"/>
  <c r="B34" i="31"/>
  <c r="C34" i="31" s="1"/>
  <c r="B33" i="31"/>
  <c r="C33" i="31" s="1"/>
  <c r="B32" i="31"/>
  <c r="C32" i="31" s="1"/>
  <c r="B31" i="31"/>
  <c r="C31" i="31" s="1"/>
  <c r="B30" i="31"/>
  <c r="C30" i="31" s="1"/>
  <c r="B29" i="31"/>
  <c r="C29" i="31" s="1"/>
  <c r="B28" i="31"/>
  <c r="C28" i="31" s="1"/>
  <c r="B27" i="31"/>
  <c r="C27" i="31" s="1"/>
  <c r="B26" i="31"/>
  <c r="C26" i="31" s="1"/>
  <c r="B25" i="31"/>
  <c r="C25" i="31" s="1"/>
  <c r="B24" i="31"/>
  <c r="C24" i="31" s="1"/>
  <c r="B23" i="31"/>
  <c r="C23" i="31" s="1"/>
  <c r="B20" i="31"/>
  <c r="C20" i="31" s="1"/>
  <c r="B19" i="31"/>
  <c r="C19" i="31" s="1"/>
  <c r="B18" i="31"/>
  <c r="C18" i="31" s="1"/>
  <c r="B17" i="31"/>
  <c r="C17" i="31" s="1"/>
  <c r="B14" i="31"/>
  <c r="C14" i="31" s="1"/>
  <c r="B13" i="31"/>
  <c r="C13" i="31" s="1"/>
  <c r="B12" i="31"/>
  <c r="C12" i="31" s="1"/>
  <c r="B11" i="31"/>
  <c r="B39" i="32"/>
  <c r="C39" i="32" s="1"/>
  <c r="B38" i="32"/>
  <c r="C38" i="32" s="1"/>
  <c r="B37" i="32"/>
  <c r="C37" i="32" s="1"/>
  <c r="B36" i="32"/>
  <c r="C36" i="32" s="1"/>
  <c r="B35" i="32"/>
  <c r="C35" i="32" s="1"/>
  <c r="B34" i="32"/>
  <c r="C34" i="32" s="1"/>
  <c r="B33" i="32"/>
  <c r="C33" i="32" s="1"/>
  <c r="B32" i="32"/>
  <c r="C32" i="32" s="1"/>
  <c r="B31" i="32"/>
  <c r="C31" i="32" s="1"/>
  <c r="B30" i="32"/>
  <c r="C30" i="32" s="1"/>
  <c r="B29" i="32"/>
  <c r="C29" i="32" s="1"/>
  <c r="B28" i="32"/>
  <c r="C28" i="32" s="1"/>
  <c r="B27" i="32"/>
  <c r="C27" i="32" s="1"/>
  <c r="B26" i="32"/>
  <c r="C26" i="32" s="1"/>
  <c r="B25" i="32"/>
  <c r="C25" i="32" s="1"/>
  <c r="B24" i="32"/>
  <c r="C24" i="32" s="1"/>
  <c r="B23" i="32"/>
  <c r="C23" i="32" s="1"/>
  <c r="B20" i="32"/>
  <c r="C20" i="32" s="1"/>
  <c r="B19" i="32"/>
  <c r="C19" i="32" s="1"/>
  <c r="B18" i="32"/>
  <c r="C18" i="32" s="1"/>
  <c r="B17" i="32"/>
  <c r="C17" i="32" s="1"/>
  <c r="B14" i="32"/>
  <c r="C14" i="32" s="1"/>
  <c r="B13" i="32"/>
  <c r="C13" i="32" s="1"/>
  <c r="B12" i="32"/>
  <c r="C12" i="32" s="1"/>
  <c r="B11" i="32"/>
  <c r="B39" i="33"/>
  <c r="C39" i="33" s="1"/>
  <c r="B38" i="33"/>
  <c r="C38" i="33" s="1"/>
  <c r="B37" i="33"/>
  <c r="C37" i="33" s="1"/>
  <c r="B36" i="33"/>
  <c r="C36" i="33" s="1"/>
  <c r="B35" i="33"/>
  <c r="C35" i="33" s="1"/>
  <c r="B34" i="33"/>
  <c r="C34" i="33" s="1"/>
  <c r="B33" i="33"/>
  <c r="C33" i="33" s="1"/>
  <c r="B32" i="33"/>
  <c r="C32" i="33" s="1"/>
  <c r="B31" i="33"/>
  <c r="C31" i="33" s="1"/>
  <c r="B30" i="33"/>
  <c r="C30" i="33" s="1"/>
  <c r="B29" i="33"/>
  <c r="C29" i="33" s="1"/>
  <c r="B28" i="33"/>
  <c r="C28" i="33" s="1"/>
  <c r="B27" i="33"/>
  <c r="C27" i="33" s="1"/>
  <c r="B26" i="33"/>
  <c r="C26" i="33" s="1"/>
  <c r="B25" i="33"/>
  <c r="C25" i="33" s="1"/>
  <c r="B24" i="33"/>
  <c r="C24" i="33" s="1"/>
  <c r="B23" i="33"/>
  <c r="C23" i="33" s="1"/>
  <c r="B20" i="33"/>
  <c r="C20" i="33" s="1"/>
  <c r="B19" i="33"/>
  <c r="C19" i="33" s="1"/>
  <c r="B18" i="33"/>
  <c r="C18" i="33" s="1"/>
  <c r="B17" i="33"/>
  <c r="C17" i="33" s="1"/>
  <c r="B14" i="33"/>
  <c r="C14" i="33" s="1"/>
  <c r="B13" i="33"/>
  <c r="C13" i="33" s="1"/>
  <c r="B12" i="33"/>
  <c r="C12" i="33" s="1"/>
  <c r="B11" i="33"/>
  <c r="B39" i="34"/>
  <c r="C39" i="34" s="1"/>
  <c r="B38" i="34"/>
  <c r="C38" i="34" s="1"/>
  <c r="B37" i="34"/>
  <c r="C37" i="34" s="1"/>
  <c r="B36" i="34"/>
  <c r="C36" i="34" s="1"/>
  <c r="B35" i="34"/>
  <c r="C35" i="34" s="1"/>
  <c r="B34" i="34"/>
  <c r="C34" i="34" s="1"/>
  <c r="B33" i="34"/>
  <c r="C33" i="34" s="1"/>
  <c r="B32" i="34"/>
  <c r="C32" i="34" s="1"/>
  <c r="B31" i="34"/>
  <c r="C31" i="34" s="1"/>
  <c r="B30" i="34"/>
  <c r="C30" i="34" s="1"/>
  <c r="B29" i="34"/>
  <c r="C29" i="34" s="1"/>
  <c r="B28" i="34"/>
  <c r="C28" i="34" s="1"/>
  <c r="B27" i="34"/>
  <c r="C27" i="34" s="1"/>
  <c r="B26" i="34"/>
  <c r="C26" i="34" s="1"/>
  <c r="B25" i="34"/>
  <c r="C25" i="34" s="1"/>
  <c r="B24" i="34"/>
  <c r="C24" i="34" s="1"/>
  <c r="B23" i="34"/>
  <c r="C23" i="34" s="1"/>
  <c r="B20" i="34"/>
  <c r="C20" i="34" s="1"/>
  <c r="B19" i="34"/>
  <c r="C19" i="34" s="1"/>
  <c r="B18" i="34"/>
  <c r="C18" i="34" s="1"/>
  <c r="B17" i="34"/>
  <c r="C17" i="34" s="1"/>
  <c r="B14" i="34"/>
  <c r="C14" i="34" s="1"/>
  <c r="B13" i="34"/>
  <c r="C13" i="34" s="1"/>
  <c r="B12" i="34"/>
  <c r="C12" i="34" s="1"/>
  <c r="B11" i="34"/>
  <c r="B39" i="35"/>
  <c r="C39" i="35" s="1"/>
  <c r="B38" i="35"/>
  <c r="C38" i="35" s="1"/>
  <c r="B37" i="35"/>
  <c r="C37" i="35" s="1"/>
  <c r="B36" i="35"/>
  <c r="C36" i="35" s="1"/>
  <c r="B35" i="35"/>
  <c r="C35" i="35" s="1"/>
  <c r="B34" i="35"/>
  <c r="C34" i="35" s="1"/>
  <c r="B33" i="35"/>
  <c r="C33" i="35" s="1"/>
  <c r="B32" i="35"/>
  <c r="C32" i="35" s="1"/>
  <c r="B31" i="35"/>
  <c r="C31" i="35" s="1"/>
  <c r="B30" i="35"/>
  <c r="C30" i="35" s="1"/>
  <c r="B29" i="35"/>
  <c r="C29" i="35" s="1"/>
  <c r="B28" i="35"/>
  <c r="C28" i="35" s="1"/>
  <c r="B27" i="35"/>
  <c r="C27" i="35" s="1"/>
  <c r="B26" i="35"/>
  <c r="C26" i="35" s="1"/>
  <c r="B25" i="35"/>
  <c r="C25" i="35" s="1"/>
  <c r="B24" i="35"/>
  <c r="C24" i="35" s="1"/>
  <c r="B23" i="35"/>
  <c r="C23" i="35" s="1"/>
  <c r="B20" i="35"/>
  <c r="C20" i="35" s="1"/>
  <c r="B19" i="35"/>
  <c r="C19" i="35" s="1"/>
  <c r="B18" i="35"/>
  <c r="C18" i="35" s="1"/>
  <c r="B17" i="35"/>
  <c r="C17" i="35" s="1"/>
  <c r="B14" i="35"/>
  <c r="C14" i="35" s="1"/>
  <c r="B13" i="35"/>
  <c r="C13" i="35" s="1"/>
  <c r="B12" i="35"/>
  <c r="C12" i="35" s="1"/>
  <c r="B11" i="35"/>
  <c r="C11" i="35" s="1"/>
  <c r="B39" i="36"/>
  <c r="C39" i="36" s="1"/>
  <c r="B38" i="36"/>
  <c r="C38" i="36" s="1"/>
  <c r="B37" i="36"/>
  <c r="C37" i="36" s="1"/>
  <c r="B36" i="36"/>
  <c r="C36" i="36" s="1"/>
  <c r="B35" i="36"/>
  <c r="C35" i="36" s="1"/>
  <c r="B34" i="36"/>
  <c r="C34" i="36" s="1"/>
  <c r="B33" i="36"/>
  <c r="C33" i="36" s="1"/>
  <c r="B32" i="36"/>
  <c r="C32" i="36" s="1"/>
  <c r="B31" i="36"/>
  <c r="C31" i="36" s="1"/>
  <c r="B30" i="36"/>
  <c r="C30" i="36" s="1"/>
  <c r="B29" i="36"/>
  <c r="C29" i="36" s="1"/>
  <c r="B28" i="36"/>
  <c r="C28" i="36" s="1"/>
  <c r="B27" i="36"/>
  <c r="C27" i="36" s="1"/>
  <c r="B26" i="36"/>
  <c r="C26" i="36" s="1"/>
  <c r="B25" i="36"/>
  <c r="C25" i="36" s="1"/>
  <c r="B24" i="36"/>
  <c r="C24" i="36" s="1"/>
  <c r="B23" i="36"/>
  <c r="C23" i="36" s="1"/>
  <c r="B20" i="36"/>
  <c r="C20" i="36" s="1"/>
  <c r="B19" i="36"/>
  <c r="C19" i="36" s="1"/>
  <c r="B18" i="36"/>
  <c r="C18" i="36" s="1"/>
  <c r="B17" i="36"/>
  <c r="C17" i="36" s="1"/>
  <c r="B14" i="36"/>
  <c r="C14" i="36" s="1"/>
  <c r="B13" i="36"/>
  <c r="C13" i="36" s="1"/>
  <c r="B12" i="36"/>
  <c r="C12" i="36" s="1"/>
  <c r="B11" i="36"/>
  <c r="B39" i="37"/>
  <c r="C39" i="37" s="1"/>
  <c r="B38" i="37"/>
  <c r="C38" i="37" s="1"/>
  <c r="B37" i="37"/>
  <c r="C37" i="37" s="1"/>
  <c r="B36" i="37"/>
  <c r="C36" i="37" s="1"/>
  <c r="B35" i="37"/>
  <c r="C35" i="37" s="1"/>
  <c r="B34" i="37"/>
  <c r="C34" i="37" s="1"/>
  <c r="B33" i="37"/>
  <c r="C33" i="37" s="1"/>
  <c r="B32" i="37"/>
  <c r="C32" i="37" s="1"/>
  <c r="B31" i="37"/>
  <c r="C31" i="37" s="1"/>
  <c r="B30" i="37"/>
  <c r="C30" i="37" s="1"/>
  <c r="B29" i="37"/>
  <c r="C29" i="37" s="1"/>
  <c r="B28" i="37"/>
  <c r="C28" i="37" s="1"/>
  <c r="B27" i="37"/>
  <c r="C27" i="37" s="1"/>
  <c r="B26" i="37"/>
  <c r="C26" i="37" s="1"/>
  <c r="B25" i="37"/>
  <c r="C25" i="37" s="1"/>
  <c r="B24" i="37"/>
  <c r="C24" i="37" s="1"/>
  <c r="B23" i="37"/>
  <c r="C23" i="37" s="1"/>
  <c r="B20" i="37"/>
  <c r="C20" i="37" s="1"/>
  <c r="B19" i="37"/>
  <c r="C19" i="37" s="1"/>
  <c r="B18" i="37"/>
  <c r="C18" i="37" s="1"/>
  <c r="B17" i="37"/>
  <c r="C17" i="37" s="1"/>
  <c r="B14" i="37"/>
  <c r="C14" i="37" s="1"/>
  <c r="B13" i="37"/>
  <c r="C13" i="37" s="1"/>
  <c r="B12" i="37"/>
  <c r="C12" i="37" s="1"/>
  <c r="B11" i="37"/>
  <c r="C11" i="37" s="1"/>
  <c r="B39" i="38"/>
  <c r="C39" i="38" s="1"/>
  <c r="B38" i="38"/>
  <c r="C38" i="38" s="1"/>
  <c r="B37" i="38"/>
  <c r="C37" i="38" s="1"/>
  <c r="B36" i="38"/>
  <c r="C36" i="38" s="1"/>
  <c r="B35" i="38"/>
  <c r="C35" i="38" s="1"/>
  <c r="B34" i="38"/>
  <c r="C34" i="38" s="1"/>
  <c r="B33" i="38"/>
  <c r="C33" i="38" s="1"/>
  <c r="B32" i="38"/>
  <c r="C32" i="38" s="1"/>
  <c r="B31" i="38"/>
  <c r="C31" i="38" s="1"/>
  <c r="B30" i="38"/>
  <c r="C30" i="38" s="1"/>
  <c r="B29" i="38"/>
  <c r="C29" i="38" s="1"/>
  <c r="B28" i="38"/>
  <c r="C28" i="38" s="1"/>
  <c r="B27" i="38"/>
  <c r="C27" i="38" s="1"/>
  <c r="B26" i="38"/>
  <c r="C26" i="38" s="1"/>
  <c r="B25" i="38"/>
  <c r="C25" i="38" s="1"/>
  <c r="B24" i="38"/>
  <c r="C24" i="38" s="1"/>
  <c r="B23" i="38"/>
  <c r="C23" i="38" s="1"/>
  <c r="B20" i="38"/>
  <c r="C20" i="38" s="1"/>
  <c r="B19" i="38"/>
  <c r="C19" i="38" s="1"/>
  <c r="B18" i="38"/>
  <c r="C18" i="38" s="1"/>
  <c r="B17" i="38"/>
  <c r="C17" i="38" s="1"/>
  <c r="B14" i="38"/>
  <c r="C14" i="38" s="1"/>
  <c r="B13" i="38"/>
  <c r="C13" i="38" s="1"/>
  <c r="B12" i="38"/>
  <c r="C12" i="38" s="1"/>
  <c r="B11" i="38"/>
  <c r="B39" i="39"/>
  <c r="C39" i="39" s="1"/>
  <c r="B38" i="39"/>
  <c r="C38" i="39" s="1"/>
  <c r="B37" i="39"/>
  <c r="C37" i="39" s="1"/>
  <c r="B36" i="39"/>
  <c r="C36" i="39" s="1"/>
  <c r="B35" i="39"/>
  <c r="C35" i="39" s="1"/>
  <c r="B34" i="39"/>
  <c r="C34" i="39" s="1"/>
  <c r="B33" i="39"/>
  <c r="C33" i="39" s="1"/>
  <c r="B32" i="39"/>
  <c r="C32" i="39" s="1"/>
  <c r="B31" i="39"/>
  <c r="C31" i="39" s="1"/>
  <c r="B30" i="39"/>
  <c r="C30" i="39" s="1"/>
  <c r="B29" i="39"/>
  <c r="C29" i="39" s="1"/>
  <c r="B28" i="39"/>
  <c r="C28" i="39" s="1"/>
  <c r="B27" i="39"/>
  <c r="C27" i="39" s="1"/>
  <c r="B26" i="39"/>
  <c r="C26" i="39" s="1"/>
  <c r="B25" i="39"/>
  <c r="C25" i="39" s="1"/>
  <c r="B24" i="39"/>
  <c r="C24" i="39" s="1"/>
  <c r="B23" i="39"/>
  <c r="C23" i="39" s="1"/>
  <c r="B20" i="39"/>
  <c r="C20" i="39" s="1"/>
  <c r="B19" i="39"/>
  <c r="C19" i="39" s="1"/>
  <c r="B18" i="39"/>
  <c r="C18" i="39" s="1"/>
  <c r="B17" i="39"/>
  <c r="C17" i="39" s="1"/>
  <c r="B14" i="39"/>
  <c r="C14" i="39" s="1"/>
  <c r="B13" i="39"/>
  <c r="C13" i="39" s="1"/>
  <c r="B12" i="39"/>
  <c r="C12" i="39" s="1"/>
  <c r="B11" i="39"/>
  <c r="B39" i="40"/>
  <c r="C39" i="40" s="1"/>
  <c r="B38" i="40"/>
  <c r="C38" i="40" s="1"/>
  <c r="B37" i="40"/>
  <c r="C37" i="40" s="1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B23" i="40"/>
  <c r="C23" i="40" s="1"/>
  <c r="B20" i="40"/>
  <c r="C20" i="40" s="1"/>
  <c r="B19" i="40"/>
  <c r="C19" i="40" s="1"/>
  <c r="B18" i="40"/>
  <c r="C18" i="40" s="1"/>
  <c r="B17" i="40"/>
  <c r="C17" i="40" s="1"/>
  <c r="B14" i="40"/>
  <c r="C14" i="40" s="1"/>
  <c r="B13" i="40"/>
  <c r="C13" i="40" s="1"/>
  <c r="B12" i="40"/>
  <c r="C12" i="40" s="1"/>
  <c r="B11" i="40"/>
  <c r="C11" i="40" s="1"/>
  <c r="B39" i="41"/>
  <c r="C39" i="41" s="1"/>
  <c r="B38" i="41"/>
  <c r="C38" i="41" s="1"/>
  <c r="B37" i="41"/>
  <c r="C37" i="41" s="1"/>
  <c r="B36" i="41"/>
  <c r="C36" i="41" s="1"/>
  <c r="B35" i="41"/>
  <c r="C35" i="41" s="1"/>
  <c r="B34" i="41"/>
  <c r="C34" i="41" s="1"/>
  <c r="B33" i="41"/>
  <c r="C33" i="41" s="1"/>
  <c r="B32" i="41"/>
  <c r="C32" i="41" s="1"/>
  <c r="B31" i="41"/>
  <c r="C31" i="41" s="1"/>
  <c r="B30" i="41"/>
  <c r="C30" i="41" s="1"/>
  <c r="B29" i="41"/>
  <c r="C29" i="41" s="1"/>
  <c r="B28" i="41"/>
  <c r="C28" i="41" s="1"/>
  <c r="B27" i="41"/>
  <c r="C27" i="41" s="1"/>
  <c r="B26" i="41"/>
  <c r="C26" i="41" s="1"/>
  <c r="B25" i="41"/>
  <c r="C25" i="41" s="1"/>
  <c r="B24" i="41"/>
  <c r="C24" i="41" s="1"/>
  <c r="B23" i="41"/>
  <c r="C23" i="41" s="1"/>
  <c r="B20" i="41"/>
  <c r="C20" i="41" s="1"/>
  <c r="B19" i="41"/>
  <c r="C19" i="41" s="1"/>
  <c r="B18" i="41"/>
  <c r="C18" i="41" s="1"/>
  <c r="B17" i="41"/>
  <c r="C17" i="41" s="1"/>
  <c r="B14" i="41"/>
  <c r="C14" i="41" s="1"/>
  <c r="B13" i="41"/>
  <c r="C13" i="41" s="1"/>
  <c r="B12" i="41"/>
  <c r="C12" i="41" s="1"/>
  <c r="B11" i="41"/>
  <c r="C11" i="41" s="1"/>
  <c r="B39" i="42"/>
  <c r="C39" i="42" s="1"/>
  <c r="B38" i="42"/>
  <c r="C38" i="42" s="1"/>
  <c r="B37" i="42"/>
  <c r="C37" i="42" s="1"/>
  <c r="B36" i="42"/>
  <c r="C36" i="42" s="1"/>
  <c r="B35" i="42"/>
  <c r="C35" i="42" s="1"/>
  <c r="B34" i="42"/>
  <c r="C34" i="42" s="1"/>
  <c r="B33" i="42"/>
  <c r="C33" i="42" s="1"/>
  <c r="B32" i="42"/>
  <c r="C32" i="42" s="1"/>
  <c r="B31" i="42"/>
  <c r="C31" i="42" s="1"/>
  <c r="B30" i="42"/>
  <c r="C30" i="42" s="1"/>
  <c r="B29" i="42"/>
  <c r="C29" i="42" s="1"/>
  <c r="B28" i="42"/>
  <c r="C28" i="42" s="1"/>
  <c r="B27" i="42"/>
  <c r="C27" i="42" s="1"/>
  <c r="B26" i="42"/>
  <c r="C26" i="42" s="1"/>
  <c r="B25" i="42"/>
  <c r="C25" i="42" s="1"/>
  <c r="B24" i="42"/>
  <c r="C24" i="42" s="1"/>
  <c r="B23" i="42"/>
  <c r="C23" i="42" s="1"/>
  <c r="B20" i="42"/>
  <c r="C20" i="42" s="1"/>
  <c r="B19" i="42"/>
  <c r="C19" i="42" s="1"/>
  <c r="B18" i="42"/>
  <c r="C18" i="42" s="1"/>
  <c r="B17" i="42"/>
  <c r="C17" i="42" s="1"/>
  <c r="B14" i="42"/>
  <c r="C14" i="42" s="1"/>
  <c r="B13" i="42"/>
  <c r="C13" i="42" s="1"/>
  <c r="B12" i="42"/>
  <c r="C12" i="42" s="1"/>
  <c r="B11" i="42"/>
  <c r="C11" i="42" s="1"/>
  <c r="B39" i="43"/>
  <c r="C39" i="43" s="1"/>
  <c r="B38" i="43"/>
  <c r="C38" i="43" s="1"/>
  <c r="B37" i="43"/>
  <c r="C37" i="43" s="1"/>
  <c r="B36" i="43"/>
  <c r="C36" i="43" s="1"/>
  <c r="B35" i="43"/>
  <c r="C35" i="43" s="1"/>
  <c r="B34" i="43"/>
  <c r="C34" i="43" s="1"/>
  <c r="B33" i="43"/>
  <c r="C33" i="43" s="1"/>
  <c r="B32" i="43"/>
  <c r="C32" i="43" s="1"/>
  <c r="B31" i="43"/>
  <c r="C31" i="43" s="1"/>
  <c r="B30" i="43"/>
  <c r="C30" i="43" s="1"/>
  <c r="B29" i="43"/>
  <c r="C29" i="43" s="1"/>
  <c r="B28" i="43"/>
  <c r="C28" i="43" s="1"/>
  <c r="B27" i="43"/>
  <c r="C27" i="43" s="1"/>
  <c r="B26" i="43"/>
  <c r="C26" i="43" s="1"/>
  <c r="B25" i="43"/>
  <c r="C25" i="43" s="1"/>
  <c r="B24" i="43"/>
  <c r="C24" i="43" s="1"/>
  <c r="B23" i="43"/>
  <c r="C23" i="43" s="1"/>
  <c r="B20" i="43"/>
  <c r="C20" i="43" s="1"/>
  <c r="B19" i="43"/>
  <c r="C19" i="43" s="1"/>
  <c r="B18" i="43"/>
  <c r="C18" i="43" s="1"/>
  <c r="B17" i="43"/>
  <c r="C17" i="43" s="1"/>
  <c r="B14" i="43"/>
  <c r="C14" i="43" s="1"/>
  <c r="B13" i="43"/>
  <c r="C13" i="43" s="1"/>
  <c r="B12" i="43"/>
  <c r="C12" i="43" s="1"/>
  <c r="B11" i="43"/>
  <c r="C11" i="43" s="1"/>
  <c r="B39" i="44"/>
  <c r="C39" i="44" s="1"/>
  <c r="B38" i="44"/>
  <c r="C38" i="44" s="1"/>
  <c r="B37" i="44"/>
  <c r="C37" i="44" s="1"/>
  <c r="B36" i="44"/>
  <c r="C36" i="44" s="1"/>
  <c r="B35" i="44"/>
  <c r="C35" i="44" s="1"/>
  <c r="B34" i="44"/>
  <c r="C34" i="44" s="1"/>
  <c r="B33" i="44"/>
  <c r="C33" i="44" s="1"/>
  <c r="B32" i="44"/>
  <c r="C32" i="44" s="1"/>
  <c r="B31" i="44"/>
  <c r="C31" i="44" s="1"/>
  <c r="B30" i="44"/>
  <c r="C30" i="44" s="1"/>
  <c r="B29" i="44"/>
  <c r="C29" i="44" s="1"/>
  <c r="B28" i="44"/>
  <c r="C28" i="44" s="1"/>
  <c r="B27" i="44"/>
  <c r="C27" i="44" s="1"/>
  <c r="B26" i="44"/>
  <c r="C26" i="44" s="1"/>
  <c r="B25" i="44"/>
  <c r="C25" i="44" s="1"/>
  <c r="B24" i="44"/>
  <c r="C24" i="44" s="1"/>
  <c r="B23" i="44"/>
  <c r="C23" i="44" s="1"/>
  <c r="B20" i="44"/>
  <c r="C20" i="44" s="1"/>
  <c r="B19" i="44"/>
  <c r="C19" i="44" s="1"/>
  <c r="B18" i="44"/>
  <c r="C18" i="44" s="1"/>
  <c r="B17" i="44"/>
  <c r="C17" i="44" s="1"/>
  <c r="B14" i="44"/>
  <c r="C14" i="44" s="1"/>
  <c r="B13" i="44"/>
  <c r="C13" i="44" s="1"/>
  <c r="B12" i="44"/>
  <c r="C12" i="44" s="1"/>
  <c r="B11" i="44"/>
  <c r="B39" i="45"/>
  <c r="C39" i="45" s="1"/>
  <c r="B38" i="45"/>
  <c r="C38" i="45" s="1"/>
  <c r="B37" i="45"/>
  <c r="C37" i="45" s="1"/>
  <c r="B36" i="45"/>
  <c r="C36" i="45" s="1"/>
  <c r="B35" i="45"/>
  <c r="C35" i="45" s="1"/>
  <c r="B34" i="45"/>
  <c r="C34" i="45" s="1"/>
  <c r="B33" i="45"/>
  <c r="C33" i="45" s="1"/>
  <c r="B32" i="45"/>
  <c r="C32" i="45" s="1"/>
  <c r="B31" i="45"/>
  <c r="C31" i="45" s="1"/>
  <c r="B30" i="45"/>
  <c r="C30" i="45" s="1"/>
  <c r="B29" i="45"/>
  <c r="C29" i="45" s="1"/>
  <c r="B28" i="45"/>
  <c r="C28" i="45" s="1"/>
  <c r="B27" i="45"/>
  <c r="C27" i="45" s="1"/>
  <c r="B26" i="45"/>
  <c r="C26" i="45" s="1"/>
  <c r="B25" i="45"/>
  <c r="C25" i="45" s="1"/>
  <c r="B24" i="45"/>
  <c r="C24" i="45" s="1"/>
  <c r="B23" i="45"/>
  <c r="C23" i="45" s="1"/>
  <c r="B20" i="45"/>
  <c r="C20" i="45" s="1"/>
  <c r="B19" i="45"/>
  <c r="C19" i="45" s="1"/>
  <c r="B18" i="45"/>
  <c r="C18" i="45" s="1"/>
  <c r="B17" i="45"/>
  <c r="C17" i="45" s="1"/>
  <c r="B14" i="45"/>
  <c r="C14" i="45" s="1"/>
  <c r="B13" i="45"/>
  <c r="C13" i="45" s="1"/>
  <c r="B12" i="45"/>
  <c r="C12" i="45" s="1"/>
  <c r="B11" i="45"/>
  <c r="B39" i="46"/>
  <c r="C39" i="46" s="1"/>
  <c r="B38" i="46"/>
  <c r="C38" i="46" s="1"/>
  <c r="B37" i="46"/>
  <c r="C37" i="46" s="1"/>
  <c r="B36" i="46"/>
  <c r="C36" i="46" s="1"/>
  <c r="B35" i="46"/>
  <c r="C35" i="46" s="1"/>
  <c r="B34" i="46"/>
  <c r="C34" i="46" s="1"/>
  <c r="B33" i="46"/>
  <c r="C33" i="46" s="1"/>
  <c r="B32" i="46"/>
  <c r="C32" i="46" s="1"/>
  <c r="B31" i="46"/>
  <c r="C31" i="46" s="1"/>
  <c r="B30" i="46"/>
  <c r="C30" i="46" s="1"/>
  <c r="B29" i="46"/>
  <c r="C29" i="46" s="1"/>
  <c r="B28" i="46"/>
  <c r="C28" i="46" s="1"/>
  <c r="B27" i="46"/>
  <c r="C27" i="46" s="1"/>
  <c r="B26" i="46"/>
  <c r="C26" i="46" s="1"/>
  <c r="B25" i="46"/>
  <c r="C25" i="46" s="1"/>
  <c r="B24" i="46"/>
  <c r="C24" i="46" s="1"/>
  <c r="B23" i="46"/>
  <c r="C23" i="46" s="1"/>
  <c r="B20" i="46"/>
  <c r="C20" i="46" s="1"/>
  <c r="B19" i="46"/>
  <c r="C19" i="46" s="1"/>
  <c r="B18" i="46"/>
  <c r="C18" i="46" s="1"/>
  <c r="B17" i="46"/>
  <c r="C17" i="46" s="1"/>
  <c r="B14" i="46"/>
  <c r="C14" i="46" s="1"/>
  <c r="B13" i="46"/>
  <c r="C13" i="46" s="1"/>
  <c r="B12" i="46"/>
  <c r="C12" i="46" s="1"/>
  <c r="B11" i="46"/>
  <c r="C11" i="46" s="1"/>
  <c r="B39" i="47"/>
  <c r="C39" i="47" s="1"/>
  <c r="B38" i="47"/>
  <c r="C38" i="47" s="1"/>
  <c r="B37" i="47"/>
  <c r="C37" i="47" s="1"/>
  <c r="B36" i="47"/>
  <c r="C36" i="47" s="1"/>
  <c r="B35" i="47"/>
  <c r="C35" i="47" s="1"/>
  <c r="B34" i="47"/>
  <c r="C34" i="47" s="1"/>
  <c r="B33" i="47"/>
  <c r="C33" i="47" s="1"/>
  <c r="B32" i="47"/>
  <c r="C32" i="47" s="1"/>
  <c r="B31" i="47"/>
  <c r="C31" i="47" s="1"/>
  <c r="B30" i="47"/>
  <c r="C30" i="47" s="1"/>
  <c r="B29" i="47"/>
  <c r="C29" i="47" s="1"/>
  <c r="B28" i="47"/>
  <c r="C28" i="47" s="1"/>
  <c r="B27" i="47"/>
  <c r="C27" i="47" s="1"/>
  <c r="B26" i="47"/>
  <c r="C26" i="47" s="1"/>
  <c r="B25" i="47"/>
  <c r="C25" i="47" s="1"/>
  <c r="B24" i="47"/>
  <c r="C24" i="47" s="1"/>
  <c r="B23" i="47"/>
  <c r="C23" i="47" s="1"/>
  <c r="B20" i="47"/>
  <c r="C20" i="47" s="1"/>
  <c r="B19" i="47"/>
  <c r="C19" i="47" s="1"/>
  <c r="B18" i="47"/>
  <c r="C18" i="47" s="1"/>
  <c r="B17" i="47"/>
  <c r="C17" i="47" s="1"/>
  <c r="B14" i="47"/>
  <c r="C14" i="47" s="1"/>
  <c r="B13" i="47"/>
  <c r="C13" i="47" s="1"/>
  <c r="B12" i="47"/>
  <c r="C12" i="47" s="1"/>
  <c r="B11" i="47"/>
  <c r="B39" i="48"/>
  <c r="C39" i="48" s="1"/>
  <c r="B38" i="48"/>
  <c r="C38" i="48" s="1"/>
  <c r="B37" i="48"/>
  <c r="C37" i="48" s="1"/>
  <c r="B36" i="48"/>
  <c r="C36" i="48" s="1"/>
  <c r="B35" i="48"/>
  <c r="C35" i="48" s="1"/>
  <c r="B34" i="48"/>
  <c r="C34" i="48" s="1"/>
  <c r="B33" i="48"/>
  <c r="C33" i="48" s="1"/>
  <c r="B32" i="48"/>
  <c r="C32" i="48" s="1"/>
  <c r="B31" i="48"/>
  <c r="C31" i="48" s="1"/>
  <c r="B30" i="48"/>
  <c r="C30" i="48" s="1"/>
  <c r="B29" i="48"/>
  <c r="C29" i="48" s="1"/>
  <c r="B28" i="48"/>
  <c r="C28" i="48" s="1"/>
  <c r="B27" i="48"/>
  <c r="C27" i="48" s="1"/>
  <c r="B26" i="48"/>
  <c r="C26" i="48" s="1"/>
  <c r="B25" i="48"/>
  <c r="C25" i="48" s="1"/>
  <c r="B24" i="48"/>
  <c r="C24" i="48" s="1"/>
  <c r="B23" i="48"/>
  <c r="C23" i="48" s="1"/>
  <c r="B20" i="48"/>
  <c r="C20" i="48" s="1"/>
  <c r="B19" i="48"/>
  <c r="C19" i="48" s="1"/>
  <c r="B18" i="48"/>
  <c r="C18" i="48" s="1"/>
  <c r="B17" i="48"/>
  <c r="C17" i="48" s="1"/>
  <c r="B14" i="48"/>
  <c r="C14" i="48" s="1"/>
  <c r="B13" i="48"/>
  <c r="C13" i="48" s="1"/>
  <c r="B12" i="48"/>
  <c r="C12" i="48" s="1"/>
  <c r="B11" i="48"/>
  <c r="C11" i="48" s="1"/>
  <c r="B39" i="49"/>
  <c r="C39" i="49" s="1"/>
  <c r="B38" i="49"/>
  <c r="C38" i="49" s="1"/>
  <c r="B37" i="49"/>
  <c r="C37" i="49" s="1"/>
  <c r="B36" i="49"/>
  <c r="C36" i="49" s="1"/>
  <c r="B35" i="49"/>
  <c r="C35" i="49" s="1"/>
  <c r="B34" i="49"/>
  <c r="C34" i="49" s="1"/>
  <c r="B33" i="49"/>
  <c r="C33" i="49" s="1"/>
  <c r="B32" i="49"/>
  <c r="C32" i="49" s="1"/>
  <c r="B31" i="49"/>
  <c r="C31" i="49" s="1"/>
  <c r="B30" i="49"/>
  <c r="C30" i="49" s="1"/>
  <c r="B29" i="49"/>
  <c r="C29" i="49" s="1"/>
  <c r="B28" i="49"/>
  <c r="C28" i="49" s="1"/>
  <c r="B27" i="49"/>
  <c r="C27" i="49" s="1"/>
  <c r="B26" i="49"/>
  <c r="C26" i="49" s="1"/>
  <c r="B25" i="49"/>
  <c r="C25" i="49" s="1"/>
  <c r="B24" i="49"/>
  <c r="C24" i="49" s="1"/>
  <c r="B23" i="49"/>
  <c r="C23" i="49" s="1"/>
  <c r="B20" i="49"/>
  <c r="C20" i="49" s="1"/>
  <c r="B19" i="49"/>
  <c r="C19" i="49" s="1"/>
  <c r="B18" i="49"/>
  <c r="C18" i="49" s="1"/>
  <c r="B17" i="49"/>
  <c r="C17" i="49" s="1"/>
  <c r="B14" i="49"/>
  <c r="C14" i="49" s="1"/>
  <c r="B13" i="49"/>
  <c r="C13" i="49" s="1"/>
  <c r="B12" i="49"/>
  <c r="C12" i="49" s="1"/>
  <c r="B11" i="49"/>
  <c r="B39" i="50"/>
  <c r="C39" i="50" s="1"/>
  <c r="B38" i="50"/>
  <c r="C38" i="50" s="1"/>
  <c r="B37" i="50"/>
  <c r="C37" i="50" s="1"/>
  <c r="B36" i="50"/>
  <c r="C36" i="50" s="1"/>
  <c r="B35" i="50"/>
  <c r="C35" i="50" s="1"/>
  <c r="B34" i="50"/>
  <c r="C34" i="50" s="1"/>
  <c r="B33" i="50"/>
  <c r="C33" i="50" s="1"/>
  <c r="B32" i="50"/>
  <c r="C32" i="50" s="1"/>
  <c r="B31" i="50"/>
  <c r="C31" i="50" s="1"/>
  <c r="B30" i="50"/>
  <c r="C30" i="50" s="1"/>
  <c r="B29" i="50"/>
  <c r="C29" i="50" s="1"/>
  <c r="B28" i="50"/>
  <c r="C28" i="50" s="1"/>
  <c r="B27" i="50"/>
  <c r="C27" i="50" s="1"/>
  <c r="B26" i="50"/>
  <c r="C26" i="50" s="1"/>
  <c r="B25" i="50"/>
  <c r="C25" i="50" s="1"/>
  <c r="B24" i="50"/>
  <c r="C24" i="50" s="1"/>
  <c r="B23" i="50"/>
  <c r="C23" i="50" s="1"/>
  <c r="B20" i="50"/>
  <c r="C20" i="50" s="1"/>
  <c r="B19" i="50"/>
  <c r="C19" i="50" s="1"/>
  <c r="B18" i="50"/>
  <c r="C18" i="50" s="1"/>
  <c r="B17" i="50"/>
  <c r="C17" i="50" s="1"/>
  <c r="B14" i="50"/>
  <c r="C14" i="50" s="1"/>
  <c r="B13" i="50"/>
  <c r="C13" i="50" s="1"/>
  <c r="B12" i="50"/>
  <c r="C12" i="50" s="1"/>
  <c r="B11" i="50"/>
  <c r="B39" i="51"/>
  <c r="C39" i="51" s="1"/>
  <c r="B38" i="51"/>
  <c r="C38" i="51" s="1"/>
  <c r="B37" i="51"/>
  <c r="C37" i="51" s="1"/>
  <c r="B36" i="51"/>
  <c r="C36" i="51" s="1"/>
  <c r="B35" i="51"/>
  <c r="C35" i="51" s="1"/>
  <c r="B34" i="51"/>
  <c r="C34" i="51" s="1"/>
  <c r="B33" i="51"/>
  <c r="C33" i="51" s="1"/>
  <c r="B32" i="51"/>
  <c r="C32" i="51" s="1"/>
  <c r="B31" i="51"/>
  <c r="C31" i="51" s="1"/>
  <c r="B30" i="51"/>
  <c r="C30" i="51" s="1"/>
  <c r="B29" i="51"/>
  <c r="C29" i="51" s="1"/>
  <c r="B28" i="51"/>
  <c r="C28" i="51" s="1"/>
  <c r="B27" i="51"/>
  <c r="C27" i="51" s="1"/>
  <c r="B26" i="51"/>
  <c r="C26" i="51" s="1"/>
  <c r="B25" i="51"/>
  <c r="C25" i="51" s="1"/>
  <c r="B24" i="51"/>
  <c r="C24" i="51" s="1"/>
  <c r="B23" i="51"/>
  <c r="C23" i="51" s="1"/>
  <c r="B20" i="51"/>
  <c r="C20" i="51" s="1"/>
  <c r="B19" i="51"/>
  <c r="C19" i="51" s="1"/>
  <c r="B18" i="51"/>
  <c r="C18" i="51" s="1"/>
  <c r="B17" i="51"/>
  <c r="C17" i="51" s="1"/>
  <c r="B14" i="51"/>
  <c r="C14" i="51" s="1"/>
  <c r="B13" i="51"/>
  <c r="C13" i="51" s="1"/>
  <c r="B12" i="51"/>
  <c r="C12" i="51" s="1"/>
  <c r="B11" i="51"/>
  <c r="B39" i="52"/>
  <c r="C39" i="52" s="1"/>
  <c r="B38" i="52"/>
  <c r="C38" i="52" s="1"/>
  <c r="B37" i="52"/>
  <c r="C37" i="52" s="1"/>
  <c r="B36" i="52"/>
  <c r="C36" i="52" s="1"/>
  <c r="B35" i="52"/>
  <c r="C35" i="52" s="1"/>
  <c r="B34" i="52"/>
  <c r="C34" i="52" s="1"/>
  <c r="B33" i="52"/>
  <c r="C33" i="52" s="1"/>
  <c r="B32" i="52"/>
  <c r="C32" i="52" s="1"/>
  <c r="B31" i="52"/>
  <c r="C31" i="52" s="1"/>
  <c r="B30" i="52"/>
  <c r="C30" i="52" s="1"/>
  <c r="B29" i="52"/>
  <c r="C29" i="52" s="1"/>
  <c r="B28" i="52"/>
  <c r="C28" i="52" s="1"/>
  <c r="B27" i="52"/>
  <c r="C27" i="52" s="1"/>
  <c r="B26" i="52"/>
  <c r="C26" i="52" s="1"/>
  <c r="B25" i="52"/>
  <c r="C25" i="52" s="1"/>
  <c r="B24" i="52"/>
  <c r="C24" i="52" s="1"/>
  <c r="B23" i="52"/>
  <c r="C23" i="52" s="1"/>
  <c r="B20" i="52"/>
  <c r="C20" i="52" s="1"/>
  <c r="B19" i="52"/>
  <c r="C19" i="52" s="1"/>
  <c r="B18" i="52"/>
  <c r="C18" i="52" s="1"/>
  <c r="B17" i="52"/>
  <c r="C17" i="52" s="1"/>
  <c r="B14" i="52"/>
  <c r="C14" i="52" s="1"/>
  <c r="B13" i="52"/>
  <c r="C13" i="52" s="1"/>
  <c r="B12" i="52"/>
  <c r="C12" i="52" s="1"/>
  <c r="B11" i="52"/>
  <c r="B39" i="53"/>
  <c r="C39" i="53" s="1"/>
  <c r="B38" i="53"/>
  <c r="C38" i="53" s="1"/>
  <c r="B37" i="53"/>
  <c r="C37" i="53" s="1"/>
  <c r="B36" i="53"/>
  <c r="C36" i="53" s="1"/>
  <c r="B35" i="53"/>
  <c r="C35" i="53" s="1"/>
  <c r="B34" i="53"/>
  <c r="C34" i="53" s="1"/>
  <c r="B33" i="53"/>
  <c r="C33" i="53" s="1"/>
  <c r="B32" i="53"/>
  <c r="C32" i="53" s="1"/>
  <c r="B31" i="53"/>
  <c r="C31" i="53" s="1"/>
  <c r="B30" i="53"/>
  <c r="C30" i="53" s="1"/>
  <c r="B29" i="53"/>
  <c r="C29" i="53" s="1"/>
  <c r="B28" i="53"/>
  <c r="C28" i="53" s="1"/>
  <c r="B27" i="53"/>
  <c r="C27" i="53" s="1"/>
  <c r="B26" i="53"/>
  <c r="C26" i="53" s="1"/>
  <c r="B25" i="53"/>
  <c r="C25" i="53" s="1"/>
  <c r="B24" i="53"/>
  <c r="C24" i="53" s="1"/>
  <c r="B23" i="53"/>
  <c r="C23" i="53" s="1"/>
  <c r="B20" i="53"/>
  <c r="C20" i="53" s="1"/>
  <c r="B19" i="53"/>
  <c r="C19" i="53" s="1"/>
  <c r="B18" i="53"/>
  <c r="C18" i="53" s="1"/>
  <c r="B17" i="53"/>
  <c r="C17" i="53" s="1"/>
  <c r="B14" i="53"/>
  <c r="C14" i="53" s="1"/>
  <c r="B13" i="53"/>
  <c r="C13" i="53" s="1"/>
  <c r="B12" i="53"/>
  <c r="C12" i="53" s="1"/>
  <c r="B11" i="53"/>
  <c r="C11" i="53" s="1"/>
  <c r="B39" i="54"/>
  <c r="C39" i="54" s="1"/>
  <c r="B38" i="54"/>
  <c r="C38" i="54" s="1"/>
  <c r="B37" i="54"/>
  <c r="C37" i="54" s="1"/>
  <c r="B36" i="54"/>
  <c r="C36" i="54" s="1"/>
  <c r="B35" i="54"/>
  <c r="C35" i="54" s="1"/>
  <c r="B34" i="54"/>
  <c r="C34" i="54" s="1"/>
  <c r="B33" i="54"/>
  <c r="C33" i="54" s="1"/>
  <c r="B32" i="54"/>
  <c r="C32" i="54" s="1"/>
  <c r="B31" i="54"/>
  <c r="C31" i="54" s="1"/>
  <c r="B30" i="54"/>
  <c r="C30" i="54" s="1"/>
  <c r="B29" i="54"/>
  <c r="C29" i="54" s="1"/>
  <c r="B28" i="54"/>
  <c r="C28" i="54" s="1"/>
  <c r="B27" i="54"/>
  <c r="C27" i="54" s="1"/>
  <c r="B26" i="54"/>
  <c r="C26" i="54" s="1"/>
  <c r="B25" i="54"/>
  <c r="C25" i="54" s="1"/>
  <c r="B24" i="54"/>
  <c r="C24" i="54" s="1"/>
  <c r="B23" i="54"/>
  <c r="C23" i="54" s="1"/>
  <c r="B20" i="54"/>
  <c r="C20" i="54" s="1"/>
  <c r="B19" i="54"/>
  <c r="C19" i="54" s="1"/>
  <c r="B18" i="54"/>
  <c r="C18" i="54" s="1"/>
  <c r="B17" i="54"/>
  <c r="C17" i="54" s="1"/>
  <c r="B14" i="54"/>
  <c r="C14" i="54" s="1"/>
  <c r="B13" i="54"/>
  <c r="C13" i="54" s="1"/>
  <c r="B12" i="54"/>
  <c r="C12" i="54" s="1"/>
  <c r="B11" i="54"/>
  <c r="B39" i="55"/>
  <c r="C39" i="55" s="1"/>
  <c r="B38" i="55"/>
  <c r="C38" i="55" s="1"/>
  <c r="B37" i="55"/>
  <c r="C37" i="55" s="1"/>
  <c r="B36" i="55"/>
  <c r="C36" i="55" s="1"/>
  <c r="B35" i="55"/>
  <c r="C35" i="55" s="1"/>
  <c r="B34" i="55"/>
  <c r="C34" i="55" s="1"/>
  <c r="B33" i="55"/>
  <c r="C33" i="55" s="1"/>
  <c r="B32" i="55"/>
  <c r="C32" i="55" s="1"/>
  <c r="B31" i="55"/>
  <c r="C31" i="55" s="1"/>
  <c r="B30" i="55"/>
  <c r="C30" i="55" s="1"/>
  <c r="B29" i="55"/>
  <c r="C29" i="55" s="1"/>
  <c r="B28" i="55"/>
  <c r="C28" i="55" s="1"/>
  <c r="B27" i="55"/>
  <c r="C27" i="55" s="1"/>
  <c r="B26" i="55"/>
  <c r="C26" i="55" s="1"/>
  <c r="B25" i="55"/>
  <c r="C25" i="55" s="1"/>
  <c r="B24" i="55"/>
  <c r="C24" i="55" s="1"/>
  <c r="B23" i="55"/>
  <c r="C23" i="55" s="1"/>
  <c r="B20" i="55"/>
  <c r="C20" i="55" s="1"/>
  <c r="B19" i="55"/>
  <c r="C19" i="55" s="1"/>
  <c r="B18" i="55"/>
  <c r="C18" i="55" s="1"/>
  <c r="B17" i="55"/>
  <c r="C17" i="55" s="1"/>
  <c r="B14" i="55"/>
  <c r="C14" i="55" s="1"/>
  <c r="B13" i="55"/>
  <c r="C13" i="55" s="1"/>
  <c r="B12" i="55"/>
  <c r="C12" i="55" s="1"/>
  <c r="B11" i="55"/>
  <c r="B39" i="85"/>
  <c r="C39" i="85" s="1"/>
  <c r="B38" i="85"/>
  <c r="C38" i="85" s="1"/>
  <c r="B37" i="85"/>
  <c r="C37" i="85" s="1"/>
  <c r="B36" i="85"/>
  <c r="C36" i="85" s="1"/>
  <c r="B35" i="85"/>
  <c r="C35" i="85" s="1"/>
  <c r="B34" i="85"/>
  <c r="C34" i="85" s="1"/>
  <c r="B33" i="85"/>
  <c r="C33" i="85" s="1"/>
  <c r="B32" i="85"/>
  <c r="C32" i="85" s="1"/>
  <c r="B31" i="85"/>
  <c r="C31" i="85" s="1"/>
  <c r="B30" i="85"/>
  <c r="C30" i="85" s="1"/>
  <c r="B29" i="85"/>
  <c r="C29" i="85" s="1"/>
  <c r="B28" i="85"/>
  <c r="C28" i="85" s="1"/>
  <c r="B27" i="85"/>
  <c r="C27" i="85" s="1"/>
  <c r="B26" i="85"/>
  <c r="C26" i="85" s="1"/>
  <c r="B25" i="85"/>
  <c r="C25" i="85" s="1"/>
  <c r="B24" i="85"/>
  <c r="C24" i="85" s="1"/>
  <c r="B23" i="85"/>
  <c r="C23" i="85" s="1"/>
  <c r="B20" i="85"/>
  <c r="C20" i="85" s="1"/>
  <c r="B19" i="85"/>
  <c r="C19" i="85" s="1"/>
  <c r="B18" i="85"/>
  <c r="C18" i="85" s="1"/>
  <c r="B17" i="85"/>
  <c r="C17" i="85" s="1"/>
  <c r="B14" i="85"/>
  <c r="C14" i="85" s="1"/>
  <c r="B13" i="85"/>
  <c r="C13" i="85" s="1"/>
  <c r="B12" i="85"/>
  <c r="C12" i="85" s="1"/>
  <c r="B11" i="85"/>
  <c r="B39" i="56"/>
  <c r="C39" i="56" s="1"/>
  <c r="B38" i="56"/>
  <c r="C38" i="56" s="1"/>
  <c r="B37" i="56"/>
  <c r="C37" i="56" s="1"/>
  <c r="B36" i="56"/>
  <c r="C36" i="56" s="1"/>
  <c r="B35" i="56"/>
  <c r="C35" i="56" s="1"/>
  <c r="B34" i="56"/>
  <c r="C34" i="56" s="1"/>
  <c r="B33" i="56"/>
  <c r="C33" i="56" s="1"/>
  <c r="B32" i="56"/>
  <c r="C32" i="56" s="1"/>
  <c r="B31" i="56"/>
  <c r="C31" i="56" s="1"/>
  <c r="B30" i="56"/>
  <c r="C30" i="56" s="1"/>
  <c r="B29" i="56"/>
  <c r="C29" i="56" s="1"/>
  <c r="B28" i="56"/>
  <c r="C28" i="56" s="1"/>
  <c r="B27" i="56"/>
  <c r="C27" i="56" s="1"/>
  <c r="B26" i="56"/>
  <c r="C26" i="56" s="1"/>
  <c r="B25" i="56"/>
  <c r="C25" i="56" s="1"/>
  <c r="B24" i="56"/>
  <c r="C24" i="56" s="1"/>
  <c r="B23" i="56"/>
  <c r="C23" i="56" s="1"/>
  <c r="B20" i="56"/>
  <c r="C20" i="56" s="1"/>
  <c r="B19" i="56"/>
  <c r="C19" i="56" s="1"/>
  <c r="B18" i="56"/>
  <c r="C18" i="56" s="1"/>
  <c r="B17" i="56"/>
  <c r="C17" i="56" s="1"/>
  <c r="B14" i="56"/>
  <c r="C14" i="56" s="1"/>
  <c r="B13" i="56"/>
  <c r="C13" i="56" s="1"/>
  <c r="B12" i="56"/>
  <c r="C12" i="56" s="1"/>
  <c r="B11" i="56"/>
  <c r="B39" i="57"/>
  <c r="C39" i="57" s="1"/>
  <c r="B38" i="57"/>
  <c r="C38" i="57" s="1"/>
  <c r="B37" i="57"/>
  <c r="C37" i="57" s="1"/>
  <c r="B36" i="57"/>
  <c r="C36" i="57" s="1"/>
  <c r="B35" i="57"/>
  <c r="C35" i="57" s="1"/>
  <c r="B34" i="57"/>
  <c r="C34" i="57" s="1"/>
  <c r="B33" i="57"/>
  <c r="C33" i="57" s="1"/>
  <c r="B32" i="57"/>
  <c r="C32" i="57" s="1"/>
  <c r="B31" i="57"/>
  <c r="C31" i="57" s="1"/>
  <c r="B30" i="57"/>
  <c r="C30" i="57" s="1"/>
  <c r="B29" i="57"/>
  <c r="C29" i="57" s="1"/>
  <c r="B28" i="57"/>
  <c r="C28" i="57" s="1"/>
  <c r="B27" i="57"/>
  <c r="C27" i="57" s="1"/>
  <c r="B26" i="57"/>
  <c r="C26" i="57" s="1"/>
  <c r="B25" i="57"/>
  <c r="C25" i="57" s="1"/>
  <c r="B24" i="57"/>
  <c r="C24" i="57" s="1"/>
  <c r="B23" i="57"/>
  <c r="C23" i="57" s="1"/>
  <c r="B20" i="57"/>
  <c r="C20" i="57" s="1"/>
  <c r="B19" i="57"/>
  <c r="C19" i="57" s="1"/>
  <c r="B18" i="57"/>
  <c r="C18" i="57" s="1"/>
  <c r="B17" i="57"/>
  <c r="C17" i="57" s="1"/>
  <c r="B14" i="57"/>
  <c r="C14" i="57" s="1"/>
  <c r="B13" i="57"/>
  <c r="C13" i="57" s="1"/>
  <c r="B12" i="57"/>
  <c r="C12" i="57" s="1"/>
  <c r="B11" i="57"/>
  <c r="B39" i="58"/>
  <c r="C39" i="58" s="1"/>
  <c r="B38" i="58"/>
  <c r="C38" i="58" s="1"/>
  <c r="B37" i="58"/>
  <c r="C37" i="58" s="1"/>
  <c r="B36" i="58"/>
  <c r="C36" i="58" s="1"/>
  <c r="B35" i="58"/>
  <c r="C35" i="58" s="1"/>
  <c r="B34" i="58"/>
  <c r="C34" i="58" s="1"/>
  <c r="B33" i="58"/>
  <c r="C33" i="58" s="1"/>
  <c r="B32" i="58"/>
  <c r="C32" i="58" s="1"/>
  <c r="B31" i="58"/>
  <c r="C31" i="58" s="1"/>
  <c r="B30" i="58"/>
  <c r="C30" i="58" s="1"/>
  <c r="B29" i="58"/>
  <c r="C29" i="58" s="1"/>
  <c r="B28" i="58"/>
  <c r="C28" i="58" s="1"/>
  <c r="B27" i="58"/>
  <c r="C27" i="58" s="1"/>
  <c r="B26" i="58"/>
  <c r="C26" i="58" s="1"/>
  <c r="B25" i="58"/>
  <c r="C25" i="58" s="1"/>
  <c r="B24" i="58"/>
  <c r="C24" i="58" s="1"/>
  <c r="B23" i="58"/>
  <c r="C23" i="58" s="1"/>
  <c r="B20" i="58"/>
  <c r="C20" i="58" s="1"/>
  <c r="B19" i="58"/>
  <c r="C19" i="58" s="1"/>
  <c r="B18" i="58"/>
  <c r="C18" i="58" s="1"/>
  <c r="B17" i="58"/>
  <c r="C17" i="58" s="1"/>
  <c r="B14" i="58"/>
  <c r="C14" i="58" s="1"/>
  <c r="B13" i="58"/>
  <c r="C13" i="58" s="1"/>
  <c r="B12" i="58"/>
  <c r="C12" i="58" s="1"/>
  <c r="B11" i="58"/>
  <c r="B39" i="59"/>
  <c r="C39" i="59" s="1"/>
  <c r="B38" i="59"/>
  <c r="C38" i="59" s="1"/>
  <c r="B37" i="59"/>
  <c r="C37" i="59" s="1"/>
  <c r="B36" i="59"/>
  <c r="C36" i="59" s="1"/>
  <c r="B35" i="59"/>
  <c r="C35" i="59" s="1"/>
  <c r="B34" i="59"/>
  <c r="C34" i="59" s="1"/>
  <c r="B33" i="59"/>
  <c r="C33" i="59" s="1"/>
  <c r="B32" i="59"/>
  <c r="C32" i="59" s="1"/>
  <c r="B31" i="59"/>
  <c r="C31" i="59" s="1"/>
  <c r="B30" i="59"/>
  <c r="C30" i="59" s="1"/>
  <c r="B29" i="59"/>
  <c r="C29" i="59" s="1"/>
  <c r="B28" i="59"/>
  <c r="C28" i="59" s="1"/>
  <c r="B27" i="59"/>
  <c r="C27" i="59" s="1"/>
  <c r="B26" i="59"/>
  <c r="C26" i="59" s="1"/>
  <c r="B25" i="59"/>
  <c r="C25" i="59" s="1"/>
  <c r="B24" i="59"/>
  <c r="C24" i="59" s="1"/>
  <c r="B23" i="59"/>
  <c r="C23" i="59" s="1"/>
  <c r="B20" i="59"/>
  <c r="C20" i="59" s="1"/>
  <c r="B19" i="59"/>
  <c r="C19" i="59" s="1"/>
  <c r="B18" i="59"/>
  <c r="C18" i="59" s="1"/>
  <c r="B17" i="59"/>
  <c r="C17" i="59" s="1"/>
  <c r="B14" i="59"/>
  <c r="C14" i="59" s="1"/>
  <c r="B13" i="59"/>
  <c r="C13" i="59" s="1"/>
  <c r="B12" i="59"/>
  <c r="C12" i="59" s="1"/>
  <c r="B11" i="59"/>
  <c r="C11" i="59" s="1"/>
  <c r="B39" i="60"/>
  <c r="C39" i="60" s="1"/>
  <c r="B38" i="60"/>
  <c r="C38" i="60" s="1"/>
  <c r="B37" i="60"/>
  <c r="C37" i="60" s="1"/>
  <c r="B36" i="60"/>
  <c r="C36" i="60" s="1"/>
  <c r="B35" i="60"/>
  <c r="C35" i="60" s="1"/>
  <c r="B34" i="60"/>
  <c r="C34" i="60" s="1"/>
  <c r="B33" i="60"/>
  <c r="C33" i="60" s="1"/>
  <c r="B32" i="60"/>
  <c r="C32" i="60" s="1"/>
  <c r="B31" i="60"/>
  <c r="C31" i="60" s="1"/>
  <c r="B30" i="60"/>
  <c r="C30" i="60" s="1"/>
  <c r="B29" i="60"/>
  <c r="C29" i="60" s="1"/>
  <c r="B28" i="60"/>
  <c r="C28" i="60" s="1"/>
  <c r="B27" i="60"/>
  <c r="C27" i="60" s="1"/>
  <c r="B26" i="60"/>
  <c r="C26" i="60" s="1"/>
  <c r="B25" i="60"/>
  <c r="C25" i="60" s="1"/>
  <c r="B24" i="60"/>
  <c r="C24" i="60" s="1"/>
  <c r="B23" i="60"/>
  <c r="C23" i="60" s="1"/>
  <c r="B20" i="60"/>
  <c r="C20" i="60" s="1"/>
  <c r="B19" i="60"/>
  <c r="C19" i="60" s="1"/>
  <c r="B18" i="60"/>
  <c r="C18" i="60" s="1"/>
  <c r="B17" i="60"/>
  <c r="C17" i="60" s="1"/>
  <c r="B14" i="60"/>
  <c r="C14" i="60" s="1"/>
  <c r="B13" i="60"/>
  <c r="C13" i="60" s="1"/>
  <c r="B12" i="60"/>
  <c r="C12" i="60" s="1"/>
  <c r="B11" i="60"/>
  <c r="C11" i="60" s="1"/>
  <c r="B39" i="61"/>
  <c r="C39" i="61" s="1"/>
  <c r="B38" i="61"/>
  <c r="C38" i="61" s="1"/>
  <c r="B37" i="61"/>
  <c r="C37" i="61" s="1"/>
  <c r="B36" i="61"/>
  <c r="C36" i="61" s="1"/>
  <c r="B35" i="61"/>
  <c r="C35" i="61" s="1"/>
  <c r="B34" i="61"/>
  <c r="C34" i="61" s="1"/>
  <c r="B33" i="61"/>
  <c r="C33" i="61" s="1"/>
  <c r="B32" i="61"/>
  <c r="C32" i="61" s="1"/>
  <c r="B31" i="61"/>
  <c r="C31" i="61" s="1"/>
  <c r="B30" i="61"/>
  <c r="C30" i="61" s="1"/>
  <c r="B29" i="61"/>
  <c r="C29" i="61" s="1"/>
  <c r="B28" i="61"/>
  <c r="C28" i="61" s="1"/>
  <c r="B27" i="61"/>
  <c r="C27" i="61" s="1"/>
  <c r="B26" i="61"/>
  <c r="C26" i="61" s="1"/>
  <c r="B25" i="61"/>
  <c r="C25" i="61" s="1"/>
  <c r="B24" i="61"/>
  <c r="C24" i="61" s="1"/>
  <c r="B23" i="61"/>
  <c r="C23" i="61" s="1"/>
  <c r="B20" i="61"/>
  <c r="C20" i="61" s="1"/>
  <c r="B19" i="61"/>
  <c r="C19" i="61" s="1"/>
  <c r="B18" i="61"/>
  <c r="C18" i="61" s="1"/>
  <c r="B17" i="61"/>
  <c r="C17" i="61" s="1"/>
  <c r="B14" i="61"/>
  <c r="C14" i="61" s="1"/>
  <c r="B13" i="61"/>
  <c r="C13" i="61" s="1"/>
  <c r="B12" i="61"/>
  <c r="C12" i="61" s="1"/>
  <c r="B11" i="61"/>
  <c r="B39" i="62"/>
  <c r="C39" i="62" s="1"/>
  <c r="B38" i="62"/>
  <c r="C38" i="62" s="1"/>
  <c r="B37" i="62"/>
  <c r="C37" i="62" s="1"/>
  <c r="B36" i="62"/>
  <c r="C36" i="62" s="1"/>
  <c r="B35" i="62"/>
  <c r="C35" i="62" s="1"/>
  <c r="B34" i="62"/>
  <c r="C34" i="62" s="1"/>
  <c r="B33" i="62"/>
  <c r="C33" i="62" s="1"/>
  <c r="B32" i="62"/>
  <c r="C32" i="62" s="1"/>
  <c r="B31" i="62"/>
  <c r="C31" i="62" s="1"/>
  <c r="B30" i="62"/>
  <c r="C30" i="62" s="1"/>
  <c r="B29" i="62"/>
  <c r="C29" i="62" s="1"/>
  <c r="B28" i="62"/>
  <c r="C28" i="62" s="1"/>
  <c r="B27" i="62"/>
  <c r="C27" i="62" s="1"/>
  <c r="B26" i="62"/>
  <c r="C26" i="62" s="1"/>
  <c r="B25" i="62"/>
  <c r="C25" i="62" s="1"/>
  <c r="B24" i="62"/>
  <c r="C24" i="62" s="1"/>
  <c r="B23" i="62"/>
  <c r="C23" i="62" s="1"/>
  <c r="B20" i="62"/>
  <c r="C20" i="62" s="1"/>
  <c r="B19" i="62"/>
  <c r="C19" i="62" s="1"/>
  <c r="B18" i="62"/>
  <c r="C18" i="62" s="1"/>
  <c r="B17" i="62"/>
  <c r="C17" i="62" s="1"/>
  <c r="B14" i="62"/>
  <c r="C14" i="62" s="1"/>
  <c r="B13" i="62"/>
  <c r="C13" i="62" s="1"/>
  <c r="B12" i="62"/>
  <c r="C12" i="62" s="1"/>
  <c r="B11" i="62"/>
  <c r="C11" i="62" s="1"/>
  <c r="B39" i="63"/>
  <c r="C39" i="63" s="1"/>
  <c r="B38" i="63"/>
  <c r="C38" i="63" s="1"/>
  <c r="B37" i="63"/>
  <c r="C37" i="63" s="1"/>
  <c r="B36" i="63"/>
  <c r="C36" i="63" s="1"/>
  <c r="B35" i="63"/>
  <c r="C35" i="63" s="1"/>
  <c r="B34" i="63"/>
  <c r="C34" i="63" s="1"/>
  <c r="B33" i="63"/>
  <c r="C33" i="63" s="1"/>
  <c r="B32" i="63"/>
  <c r="C32" i="63" s="1"/>
  <c r="B31" i="63"/>
  <c r="C31" i="63" s="1"/>
  <c r="B30" i="63"/>
  <c r="C30" i="63" s="1"/>
  <c r="B29" i="63"/>
  <c r="C29" i="63" s="1"/>
  <c r="B28" i="63"/>
  <c r="C28" i="63" s="1"/>
  <c r="B27" i="63"/>
  <c r="C27" i="63" s="1"/>
  <c r="B26" i="63"/>
  <c r="C26" i="63" s="1"/>
  <c r="B25" i="63"/>
  <c r="C25" i="63" s="1"/>
  <c r="B24" i="63"/>
  <c r="C24" i="63" s="1"/>
  <c r="B23" i="63"/>
  <c r="C23" i="63" s="1"/>
  <c r="B20" i="63"/>
  <c r="C20" i="63" s="1"/>
  <c r="B19" i="63"/>
  <c r="C19" i="63" s="1"/>
  <c r="B18" i="63"/>
  <c r="C18" i="63" s="1"/>
  <c r="B17" i="63"/>
  <c r="C17" i="63" s="1"/>
  <c r="B14" i="63"/>
  <c r="C14" i="63" s="1"/>
  <c r="B13" i="63"/>
  <c r="C13" i="63" s="1"/>
  <c r="B12" i="63"/>
  <c r="C12" i="63" s="1"/>
  <c r="B11" i="63"/>
  <c r="C11" i="63" s="1"/>
  <c r="B39" i="64"/>
  <c r="C39" i="64" s="1"/>
  <c r="B38" i="64"/>
  <c r="C38" i="64" s="1"/>
  <c r="B37" i="64"/>
  <c r="C37" i="64" s="1"/>
  <c r="B36" i="64"/>
  <c r="C36" i="64" s="1"/>
  <c r="B35" i="64"/>
  <c r="C35" i="64" s="1"/>
  <c r="B34" i="64"/>
  <c r="C34" i="64" s="1"/>
  <c r="B33" i="64"/>
  <c r="C33" i="64" s="1"/>
  <c r="B32" i="64"/>
  <c r="C32" i="64" s="1"/>
  <c r="B31" i="64"/>
  <c r="C31" i="64" s="1"/>
  <c r="B30" i="64"/>
  <c r="C30" i="64" s="1"/>
  <c r="B29" i="64"/>
  <c r="C29" i="64" s="1"/>
  <c r="B28" i="64"/>
  <c r="C28" i="64" s="1"/>
  <c r="B27" i="64"/>
  <c r="C27" i="64" s="1"/>
  <c r="B26" i="64"/>
  <c r="C26" i="64" s="1"/>
  <c r="B25" i="64"/>
  <c r="C25" i="64" s="1"/>
  <c r="B24" i="64"/>
  <c r="C24" i="64" s="1"/>
  <c r="B23" i="64"/>
  <c r="C23" i="64" s="1"/>
  <c r="B20" i="64"/>
  <c r="C20" i="64" s="1"/>
  <c r="B19" i="64"/>
  <c r="C19" i="64" s="1"/>
  <c r="B18" i="64"/>
  <c r="C18" i="64" s="1"/>
  <c r="B17" i="64"/>
  <c r="C17" i="64" s="1"/>
  <c r="B14" i="64"/>
  <c r="C14" i="64" s="1"/>
  <c r="B13" i="64"/>
  <c r="C13" i="64" s="1"/>
  <c r="B12" i="64"/>
  <c r="C12" i="64" s="1"/>
  <c r="B11" i="64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0" i="65"/>
  <c r="C20" i="65" s="1"/>
  <c r="B19" i="65"/>
  <c r="C19" i="65" s="1"/>
  <c r="B18" i="65"/>
  <c r="C18" i="65" s="1"/>
  <c r="B17" i="65"/>
  <c r="C17" i="65" s="1"/>
  <c r="B14" i="65"/>
  <c r="C14" i="65" s="1"/>
  <c r="B13" i="65"/>
  <c r="C13" i="65" s="1"/>
  <c r="B12" i="65"/>
  <c r="C12" i="65" s="1"/>
  <c r="B11" i="65"/>
  <c r="C11" i="65" s="1"/>
  <c r="B39" i="66"/>
  <c r="C39" i="66" s="1"/>
  <c r="B38" i="66"/>
  <c r="C38" i="66" s="1"/>
  <c r="B37" i="66"/>
  <c r="C37" i="66" s="1"/>
  <c r="B36" i="66"/>
  <c r="C36" i="66" s="1"/>
  <c r="B35" i="66"/>
  <c r="C35" i="66" s="1"/>
  <c r="B34" i="66"/>
  <c r="C34" i="66" s="1"/>
  <c r="B33" i="66"/>
  <c r="C33" i="66" s="1"/>
  <c r="B32" i="66"/>
  <c r="C32" i="66" s="1"/>
  <c r="B31" i="66"/>
  <c r="C31" i="66" s="1"/>
  <c r="B30" i="66"/>
  <c r="C30" i="66" s="1"/>
  <c r="B29" i="66"/>
  <c r="C29" i="66" s="1"/>
  <c r="B28" i="66"/>
  <c r="C28" i="66" s="1"/>
  <c r="B27" i="66"/>
  <c r="C27" i="66" s="1"/>
  <c r="B26" i="66"/>
  <c r="C26" i="66" s="1"/>
  <c r="B25" i="66"/>
  <c r="C25" i="66" s="1"/>
  <c r="B24" i="66"/>
  <c r="C24" i="66" s="1"/>
  <c r="B23" i="66"/>
  <c r="C23" i="66" s="1"/>
  <c r="B20" i="66"/>
  <c r="C20" i="66" s="1"/>
  <c r="B19" i="66"/>
  <c r="C19" i="66" s="1"/>
  <c r="B18" i="66"/>
  <c r="C18" i="66" s="1"/>
  <c r="B17" i="66"/>
  <c r="C17" i="66" s="1"/>
  <c r="B14" i="66"/>
  <c r="C14" i="66" s="1"/>
  <c r="B13" i="66"/>
  <c r="C13" i="66" s="1"/>
  <c r="B12" i="66"/>
  <c r="C12" i="66" s="1"/>
  <c r="B11" i="66"/>
  <c r="B39" i="67"/>
  <c r="C39" i="67" s="1"/>
  <c r="B38" i="67"/>
  <c r="C38" i="67" s="1"/>
  <c r="B37" i="67"/>
  <c r="C37" i="67" s="1"/>
  <c r="B36" i="67"/>
  <c r="C36" i="67" s="1"/>
  <c r="B35" i="67"/>
  <c r="C35" i="67" s="1"/>
  <c r="B34" i="67"/>
  <c r="C34" i="67" s="1"/>
  <c r="B33" i="67"/>
  <c r="C33" i="67" s="1"/>
  <c r="B32" i="67"/>
  <c r="C32" i="67" s="1"/>
  <c r="B31" i="67"/>
  <c r="C31" i="67" s="1"/>
  <c r="B30" i="67"/>
  <c r="C30" i="67" s="1"/>
  <c r="B29" i="67"/>
  <c r="C29" i="67" s="1"/>
  <c r="B28" i="67"/>
  <c r="C28" i="67" s="1"/>
  <c r="B27" i="67"/>
  <c r="C27" i="67" s="1"/>
  <c r="B26" i="67"/>
  <c r="C26" i="67" s="1"/>
  <c r="B25" i="67"/>
  <c r="C25" i="67" s="1"/>
  <c r="B24" i="67"/>
  <c r="C24" i="67" s="1"/>
  <c r="B23" i="67"/>
  <c r="C23" i="67" s="1"/>
  <c r="B20" i="67"/>
  <c r="C20" i="67" s="1"/>
  <c r="B19" i="67"/>
  <c r="C19" i="67" s="1"/>
  <c r="B18" i="67"/>
  <c r="C18" i="67" s="1"/>
  <c r="B17" i="67"/>
  <c r="C17" i="67" s="1"/>
  <c r="B14" i="67"/>
  <c r="C14" i="67" s="1"/>
  <c r="B13" i="67"/>
  <c r="C13" i="67" s="1"/>
  <c r="B12" i="67"/>
  <c r="C12" i="67" s="1"/>
  <c r="B11" i="67"/>
  <c r="B39" i="68"/>
  <c r="C39" i="68" s="1"/>
  <c r="B38" i="68"/>
  <c r="C38" i="68" s="1"/>
  <c r="B37" i="68"/>
  <c r="C37" i="68" s="1"/>
  <c r="B36" i="68"/>
  <c r="C36" i="68" s="1"/>
  <c r="B35" i="68"/>
  <c r="C35" i="68" s="1"/>
  <c r="B34" i="68"/>
  <c r="C34" i="68" s="1"/>
  <c r="B33" i="68"/>
  <c r="C33" i="68" s="1"/>
  <c r="B32" i="68"/>
  <c r="C32" i="68" s="1"/>
  <c r="B31" i="68"/>
  <c r="C31" i="68" s="1"/>
  <c r="B30" i="68"/>
  <c r="C30" i="68" s="1"/>
  <c r="B29" i="68"/>
  <c r="C29" i="68" s="1"/>
  <c r="B28" i="68"/>
  <c r="C28" i="68" s="1"/>
  <c r="B27" i="68"/>
  <c r="C27" i="68" s="1"/>
  <c r="B26" i="68"/>
  <c r="C26" i="68" s="1"/>
  <c r="B25" i="68"/>
  <c r="C25" i="68" s="1"/>
  <c r="B24" i="68"/>
  <c r="C24" i="68" s="1"/>
  <c r="B23" i="68"/>
  <c r="C23" i="68" s="1"/>
  <c r="B20" i="68"/>
  <c r="C20" i="68" s="1"/>
  <c r="B19" i="68"/>
  <c r="C19" i="68" s="1"/>
  <c r="B18" i="68"/>
  <c r="C18" i="68" s="1"/>
  <c r="B17" i="68"/>
  <c r="C17" i="68" s="1"/>
  <c r="B14" i="68"/>
  <c r="C14" i="68" s="1"/>
  <c r="B13" i="68"/>
  <c r="C13" i="68" s="1"/>
  <c r="B12" i="68"/>
  <c r="C12" i="68" s="1"/>
  <c r="B11" i="68"/>
  <c r="B39" i="69"/>
  <c r="C39" i="69" s="1"/>
  <c r="B38" i="69"/>
  <c r="C38" i="69" s="1"/>
  <c r="B37" i="69"/>
  <c r="C37" i="69" s="1"/>
  <c r="B36" i="69"/>
  <c r="C36" i="69" s="1"/>
  <c r="B35" i="69"/>
  <c r="C35" i="69" s="1"/>
  <c r="B34" i="69"/>
  <c r="C34" i="69" s="1"/>
  <c r="B33" i="69"/>
  <c r="C33" i="69" s="1"/>
  <c r="B32" i="69"/>
  <c r="C32" i="69" s="1"/>
  <c r="B31" i="69"/>
  <c r="C31" i="69" s="1"/>
  <c r="B30" i="69"/>
  <c r="C30" i="69" s="1"/>
  <c r="B29" i="69"/>
  <c r="C29" i="69" s="1"/>
  <c r="B28" i="69"/>
  <c r="C28" i="69" s="1"/>
  <c r="B27" i="69"/>
  <c r="C27" i="69" s="1"/>
  <c r="B26" i="69"/>
  <c r="C26" i="69" s="1"/>
  <c r="B25" i="69"/>
  <c r="C25" i="69" s="1"/>
  <c r="B24" i="69"/>
  <c r="C24" i="69" s="1"/>
  <c r="B23" i="69"/>
  <c r="C23" i="69" s="1"/>
  <c r="B20" i="69"/>
  <c r="C20" i="69" s="1"/>
  <c r="B19" i="69"/>
  <c r="C19" i="69" s="1"/>
  <c r="B18" i="69"/>
  <c r="C18" i="69" s="1"/>
  <c r="B17" i="69"/>
  <c r="C17" i="69" s="1"/>
  <c r="B14" i="69"/>
  <c r="C14" i="69" s="1"/>
  <c r="B13" i="69"/>
  <c r="C13" i="69" s="1"/>
  <c r="B12" i="69"/>
  <c r="C12" i="69" s="1"/>
  <c r="B11" i="69"/>
  <c r="B39" i="70"/>
  <c r="C39" i="70" s="1"/>
  <c r="B38" i="70"/>
  <c r="C38" i="70" s="1"/>
  <c r="B37" i="70"/>
  <c r="C37" i="70" s="1"/>
  <c r="B36" i="70"/>
  <c r="C36" i="70" s="1"/>
  <c r="B35" i="70"/>
  <c r="C35" i="70" s="1"/>
  <c r="B34" i="70"/>
  <c r="C34" i="70" s="1"/>
  <c r="B33" i="70"/>
  <c r="C33" i="70" s="1"/>
  <c r="B32" i="70"/>
  <c r="C32" i="70" s="1"/>
  <c r="B31" i="70"/>
  <c r="C31" i="70" s="1"/>
  <c r="B30" i="70"/>
  <c r="C30" i="70" s="1"/>
  <c r="B29" i="70"/>
  <c r="C29" i="70" s="1"/>
  <c r="B28" i="70"/>
  <c r="C28" i="70" s="1"/>
  <c r="B27" i="70"/>
  <c r="C27" i="70" s="1"/>
  <c r="B26" i="70"/>
  <c r="C26" i="70" s="1"/>
  <c r="B25" i="70"/>
  <c r="C25" i="70" s="1"/>
  <c r="B24" i="70"/>
  <c r="C24" i="70" s="1"/>
  <c r="B23" i="70"/>
  <c r="C23" i="70" s="1"/>
  <c r="B20" i="70"/>
  <c r="C20" i="70" s="1"/>
  <c r="B19" i="70"/>
  <c r="C19" i="70" s="1"/>
  <c r="B18" i="70"/>
  <c r="C18" i="70" s="1"/>
  <c r="B17" i="70"/>
  <c r="C17" i="70" s="1"/>
  <c r="B14" i="70"/>
  <c r="C14" i="70" s="1"/>
  <c r="B13" i="70"/>
  <c r="C13" i="70" s="1"/>
  <c r="B12" i="70"/>
  <c r="C12" i="70" s="1"/>
  <c r="B11" i="70"/>
  <c r="B39" i="71"/>
  <c r="C39" i="71" s="1"/>
  <c r="B38" i="71"/>
  <c r="C38" i="71" s="1"/>
  <c r="B37" i="71"/>
  <c r="C37" i="71" s="1"/>
  <c r="B36" i="71"/>
  <c r="C36" i="71" s="1"/>
  <c r="B35" i="71"/>
  <c r="C35" i="71" s="1"/>
  <c r="B34" i="71"/>
  <c r="C34" i="71" s="1"/>
  <c r="B33" i="71"/>
  <c r="C33" i="71" s="1"/>
  <c r="B32" i="71"/>
  <c r="C32" i="71" s="1"/>
  <c r="B31" i="71"/>
  <c r="C31" i="71" s="1"/>
  <c r="B30" i="71"/>
  <c r="C30" i="71" s="1"/>
  <c r="B29" i="71"/>
  <c r="C29" i="71" s="1"/>
  <c r="B28" i="71"/>
  <c r="C28" i="71" s="1"/>
  <c r="B27" i="71"/>
  <c r="C27" i="71" s="1"/>
  <c r="B26" i="71"/>
  <c r="C26" i="71" s="1"/>
  <c r="B25" i="71"/>
  <c r="C25" i="71" s="1"/>
  <c r="B24" i="71"/>
  <c r="C24" i="71" s="1"/>
  <c r="B23" i="71"/>
  <c r="C23" i="71" s="1"/>
  <c r="B20" i="71"/>
  <c r="C20" i="71" s="1"/>
  <c r="B19" i="71"/>
  <c r="C19" i="71" s="1"/>
  <c r="B18" i="71"/>
  <c r="C18" i="71" s="1"/>
  <c r="B17" i="71"/>
  <c r="C17" i="71" s="1"/>
  <c r="B14" i="71"/>
  <c r="C14" i="71" s="1"/>
  <c r="B13" i="71"/>
  <c r="C13" i="71" s="1"/>
  <c r="B12" i="71"/>
  <c r="C12" i="71" s="1"/>
  <c r="B11" i="71"/>
  <c r="C11" i="71" s="1"/>
  <c r="B39" i="72"/>
  <c r="C39" i="72" s="1"/>
  <c r="B38" i="72"/>
  <c r="C38" i="72" s="1"/>
  <c r="B37" i="72"/>
  <c r="C37" i="72" s="1"/>
  <c r="B36" i="72"/>
  <c r="C36" i="72" s="1"/>
  <c r="B35" i="72"/>
  <c r="C35" i="72" s="1"/>
  <c r="B34" i="72"/>
  <c r="C34" i="72" s="1"/>
  <c r="B33" i="72"/>
  <c r="C33" i="72" s="1"/>
  <c r="B32" i="72"/>
  <c r="C32" i="72" s="1"/>
  <c r="B31" i="72"/>
  <c r="C31" i="72" s="1"/>
  <c r="B30" i="72"/>
  <c r="C30" i="72" s="1"/>
  <c r="B29" i="72"/>
  <c r="C29" i="72" s="1"/>
  <c r="B28" i="72"/>
  <c r="C28" i="72" s="1"/>
  <c r="B27" i="72"/>
  <c r="C27" i="72" s="1"/>
  <c r="B26" i="72"/>
  <c r="C26" i="72" s="1"/>
  <c r="B25" i="72"/>
  <c r="C25" i="72" s="1"/>
  <c r="B24" i="72"/>
  <c r="C24" i="72" s="1"/>
  <c r="B23" i="72"/>
  <c r="C23" i="72" s="1"/>
  <c r="B20" i="72"/>
  <c r="C20" i="72" s="1"/>
  <c r="B19" i="72"/>
  <c r="C19" i="72" s="1"/>
  <c r="B18" i="72"/>
  <c r="C18" i="72" s="1"/>
  <c r="B17" i="72"/>
  <c r="C17" i="72" s="1"/>
  <c r="B14" i="72"/>
  <c r="C14" i="72" s="1"/>
  <c r="B13" i="72"/>
  <c r="C13" i="72" s="1"/>
  <c r="B12" i="72"/>
  <c r="C12" i="72" s="1"/>
  <c r="B11" i="72"/>
  <c r="C11" i="72" s="1"/>
  <c r="B39" i="73"/>
  <c r="C39" i="73" s="1"/>
  <c r="B38" i="73"/>
  <c r="C38" i="73" s="1"/>
  <c r="B37" i="73"/>
  <c r="C37" i="73" s="1"/>
  <c r="B36" i="73"/>
  <c r="C36" i="73" s="1"/>
  <c r="B35" i="73"/>
  <c r="C35" i="73" s="1"/>
  <c r="B34" i="73"/>
  <c r="C34" i="73" s="1"/>
  <c r="B33" i="73"/>
  <c r="C33" i="73" s="1"/>
  <c r="B32" i="73"/>
  <c r="C32" i="73" s="1"/>
  <c r="B31" i="73"/>
  <c r="C31" i="73" s="1"/>
  <c r="B30" i="73"/>
  <c r="C30" i="73" s="1"/>
  <c r="B29" i="73"/>
  <c r="C29" i="73" s="1"/>
  <c r="B28" i="73"/>
  <c r="C28" i="73" s="1"/>
  <c r="B27" i="73"/>
  <c r="C27" i="73" s="1"/>
  <c r="B26" i="73"/>
  <c r="C26" i="73" s="1"/>
  <c r="B25" i="73"/>
  <c r="C25" i="73" s="1"/>
  <c r="B24" i="73"/>
  <c r="C24" i="73" s="1"/>
  <c r="B23" i="73"/>
  <c r="C23" i="73" s="1"/>
  <c r="B20" i="73"/>
  <c r="C20" i="73" s="1"/>
  <c r="B19" i="73"/>
  <c r="C19" i="73" s="1"/>
  <c r="B18" i="73"/>
  <c r="C18" i="73" s="1"/>
  <c r="B17" i="73"/>
  <c r="C17" i="73" s="1"/>
  <c r="B14" i="73"/>
  <c r="C14" i="73" s="1"/>
  <c r="B13" i="73"/>
  <c r="C13" i="73" s="1"/>
  <c r="B12" i="73"/>
  <c r="C12" i="73" s="1"/>
  <c r="B11" i="73"/>
  <c r="C11" i="73" s="1"/>
  <c r="B39" i="74"/>
  <c r="C39" i="74" s="1"/>
  <c r="B38" i="74"/>
  <c r="C38" i="74" s="1"/>
  <c r="B37" i="74"/>
  <c r="C37" i="74" s="1"/>
  <c r="B36" i="74"/>
  <c r="C36" i="74" s="1"/>
  <c r="B35" i="74"/>
  <c r="C35" i="74" s="1"/>
  <c r="B34" i="74"/>
  <c r="C34" i="74" s="1"/>
  <c r="B33" i="74"/>
  <c r="C33" i="74" s="1"/>
  <c r="B32" i="74"/>
  <c r="C32" i="74" s="1"/>
  <c r="B31" i="74"/>
  <c r="C31" i="74" s="1"/>
  <c r="B30" i="74"/>
  <c r="C30" i="74" s="1"/>
  <c r="B29" i="74"/>
  <c r="C29" i="74" s="1"/>
  <c r="B28" i="74"/>
  <c r="C28" i="74" s="1"/>
  <c r="B27" i="74"/>
  <c r="C27" i="74" s="1"/>
  <c r="B26" i="74"/>
  <c r="C26" i="74" s="1"/>
  <c r="B25" i="74"/>
  <c r="C25" i="74" s="1"/>
  <c r="B24" i="74"/>
  <c r="C24" i="74" s="1"/>
  <c r="B23" i="74"/>
  <c r="C23" i="74" s="1"/>
  <c r="B20" i="74"/>
  <c r="C20" i="74" s="1"/>
  <c r="B19" i="74"/>
  <c r="C19" i="74" s="1"/>
  <c r="B18" i="74"/>
  <c r="C18" i="74" s="1"/>
  <c r="B17" i="74"/>
  <c r="C17" i="74" s="1"/>
  <c r="B14" i="74"/>
  <c r="C14" i="74" s="1"/>
  <c r="B13" i="74"/>
  <c r="C13" i="74" s="1"/>
  <c r="B12" i="74"/>
  <c r="C12" i="74" s="1"/>
  <c r="B11" i="74"/>
  <c r="B39" i="75"/>
  <c r="C39" i="75" s="1"/>
  <c r="B38" i="75"/>
  <c r="C38" i="75" s="1"/>
  <c r="B37" i="75"/>
  <c r="C37" i="75" s="1"/>
  <c r="B36" i="75"/>
  <c r="C36" i="75" s="1"/>
  <c r="B35" i="75"/>
  <c r="C35" i="75" s="1"/>
  <c r="B34" i="75"/>
  <c r="C34" i="75" s="1"/>
  <c r="B33" i="75"/>
  <c r="C33" i="75" s="1"/>
  <c r="B32" i="75"/>
  <c r="C32" i="75" s="1"/>
  <c r="B31" i="75"/>
  <c r="C31" i="75" s="1"/>
  <c r="B30" i="75"/>
  <c r="C30" i="75" s="1"/>
  <c r="B29" i="75"/>
  <c r="C29" i="75" s="1"/>
  <c r="B28" i="75"/>
  <c r="C28" i="75" s="1"/>
  <c r="B27" i="75"/>
  <c r="C27" i="75" s="1"/>
  <c r="B26" i="75"/>
  <c r="C26" i="75" s="1"/>
  <c r="B25" i="75"/>
  <c r="C25" i="75" s="1"/>
  <c r="B24" i="75"/>
  <c r="C24" i="75" s="1"/>
  <c r="B23" i="75"/>
  <c r="C23" i="75" s="1"/>
  <c r="B20" i="75"/>
  <c r="C20" i="75" s="1"/>
  <c r="B19" i="75"/>
  <c r="C19" i="75" s="1"/>
  <c r="B18" i="75"/>
  <c r="C18" i="75" s="1"/>
  <c r="B17" i="75"/>
  <c r="C17" i="75" s="1"/>
  <c r="B14" i="75"/>
  <c r="C14" i="75" s="1"/>
  <c r="B13" i="75"/>
  <c r="C13" i="75" s="1"/>
  <c r="B12" i="75"/>
  <c r="C12" i="75" s="1"/>
  <c r="B11" i="75"/>
  <c r="B39" i="76"/>
  <c r="C39" i="76" s="1"/>
  <c r="B38" i="76"/>
  <c r="C38" i="76" s="1"/>
  <c r="B37" i="76"/>
  <c r="C37" i="76" s="1"/>
  <c r="B36" i="76"/>
  <c r="C36" i="76" s="1"/>
  <c r="B35" i="76"/>
  <c r="C35" i="76" s="1"/>
  <c r="B34" i="76"/>
  <c r="C34" i="76" s="1"/>
  <c r="B33" i="76"/>
  <c r="C33" i="76" s="1"/>
  <c r="B32" i="76"/>
  <c r="C32" i="76" s="1"/>
  <c r="B31" i="76"/>
  <c r="C31" i="76" s="1"/>
  <c r="B30" i="76"/>
  <c r="C30" i="76" s="1"/>
  <c r="B29" i="76"/>
  <c r="C29" i="76" s="1"/>
  <c r="B28" i="76"/>
  <c r="C28" i="76" s="1"/>
  <c r="B27" i="76"/>
  <c r="C27" i="76" s="1"/>
  <c r="B26" i="76"/>
  <c r="C26" i="76" s="1"/>
  <c r="B25" i="76"/>
  <c r="C25" i="76" s="1"/>
  <c r="B24" i="76"/>
  <c r="C24" i="76" s="1"/>
  <c r="B23" i="76"/>
  <c r="C23" i="76" s="1"/>
  <c r="B20" i="76"/>
  <c r="C20" i="76" s="1"/>
  <c r="B19" i="76"/>
  <c r="C19" i="76" s="1"/>
  <c r="B18" i="76"/>
  <c r="C18" i="76" s="1"/>
  <c r="B17" i="76"/>
  <c r="C17" i="76" s="1"/>
  <c r="B14" i="76"/>
  <c r="C14" i="76" s="1"/>
  <c r="B13" i="76"/>
  <c r="C13" i="76" s="1"/>
  <c r="B12" i="76"/>
  <c r="C12" i="76" s="1"/>
  <c r="B11" i="76"/>
  <c r="B39" i="77"/>
  <c r="C39" i="77" s="1"/>
  <c r="B38" i="77"/>
  <c r="C38" i="77" s="1"/>
  <c r="B37" i="77"/>
  <c r="C37" i="77" s="1"/>
  <c r="B36" i="77"/>
  <c r="C36" i="77" s="1"/>
  <c r="B35" i="77"/>
  <c r="C35" i="77" s="1"/>
  <c r="B34" i="77"/>
  <c r="C34" i="77" s="1"/>
  <c r="B33" i="77"/>
  <c r="C33" i="77" s="1"/>
  <c r="B32" i="77"/>
  <c r="C32" i="77" s="1"/>
  <c r="B31" i="77"/>
  <c r="C31" i="77" s="1"/>
  <c r="B30" i="77"/>
  <c r="C30" i="77" s="1"/>
  <c r="B29" i="77"/>
  <c r="C29" i="77" s="1"/>
  <c r="B28" i="77"/>
  <c r="C28" i="77" s="1"/>
  <c r="B27" i="77"/>
  <c r="C27" i="77" s="1"/>
  <c r="B26" i="77"/>
  <c r="C26" i="77" s="1"/>
  <c r="B25" i="77"/>
  <c r="C25" i="77" s="1"/>
  <c r="B24" i="77"/>
  <c r="C24" i="77" s="1"/>
  <c r="B23" i="77"/>
  <c r="C23" i="77" s="1"/>
  <c r="B20" i="77"/>
  <c r="C20" i="77" s="1"/>
  <c r="B19" i="77"/>
  <c r="C19" i="77" s="1"/>
  <c r="B18" i="77"/>
  <c r="C18" i="77" s="1"/>
  <c r="B17" i="77"/>
  <c r="C17" i="77" s="1"/>
  <c r="B14" i="77"/>
  <c r="C14" i="77" s="1"/>
  <c r="B13" i="77"/>
  <c r="C13" i="77" s="1"/>
  <c r="B12" i="77"/>
  <c r="C12" i="77" s="1"/>
  <c r="B11" i="77"/>
  <c r="B39" i="78"/>
  <c r="C39" i="78" s="1"/>
  <c r="B38" i="78"/>
  <c r="C38" i="78" s="1"/>
  <c r="B37" i="78"/>
  <c r="C37" i="78" s="1"/>
  <c r="B36" i="78"/>
  <c r="C36" i="78" s="1"/>
  <c r="B35" i="78"/>
  <c r="C35" i="78" s="1"/>
  <c r="B34" i="78"/>
  <c r="C34" i="78" s="1"/>
  <c r="B33" i="78"/>
  <c r="C33" i="78" s="1"/>
  <c r="B32" i="78"/>
  <c r="C32" i="78" s="1"/>
  <c r="B31" i="78"/>
  <c r="C31" i="78" s="1"/>
  <c r="B30" i="78"/>
  <c r="C30" i="78" s="1"/>
  <c r="B29" i="78"/>
  <c r="C29" i="78" s="1"/>
  <c r="B28" i="78"/>
  <c r="C28" i="78" s="1"/>
  <c r="B27" i="78"/>
  <c r="C27" i="78" s="1"/>
  <c r="B26" i="78"/>
  <c r="C26" i="78" s="1"/>
  <c r="B25" i="78"/>
  <c r="C25" i="78" s="1"/>
  <c r="B24" i="78"/>
  <c r="C24" i="78" s="1"/>
  <c r="B23" i="78"/>
  <c r="C23" i="78" s="1"/>
  <c r="B20" i="78"/>
  <c r="C20" i="78" s="1"/>
  <c r="B19" i="78"/>
  <c r="C19" i="78" s="1"/>
  <c r="B18" i="78"/>
  <c r="C18" i="78" s="1"/>
  <c r="B17" i="78"/>
  <c r="C17" i="78" s="1"/>
  <c r="B14" i="78"/>
  <c r="C14" i="78" s="1"/>
  <c r="B13" i="78"/>
  <c r="C13" i="78" s="1"/>
  <c r="B12" i="78"/>
  <c r="C12" i="78" s="1"/>
  <c r="B11" i="78"/>
  <c r="B39" i="79"/>
  <c r="C39" i="79" s="1"/>
  <c r="B38" i="79"/>
  <c r="C38" i="79" s="1"/>
  <c r="B37" i="79"/>
  <c r="C37" i="79" s="1"/>
  <c r="B36" i="79"/>
  <c r="C36" i="79" s="1"/>
  <c r="B35" i="79"/>
  <c r="C35" i="79" s="1"/>
  <c r="B34" i="79"/>
  <c r="C34" i="79" s="1"/>
  <c r="B33" i="79"/>
  <c r="C33" i="79" s="1"/>
  <c r="B32" i="79"/>
  <c r="C32" i="79" s="1"/>
  <c r="B31" i="79"/>
  <c r="C31" i="79" s="1"/>
  <c r="B30" i="79"/>
  <c r="C30" i="79" s="1"/>
  <c r="B29" i="79"/>
  <c r="C29" i="79" s="1"/>
  <c r="B28" i="79"/>
  <c r="C28" i="79" s="1"/>
  <c r="B27" i="79"/>
  <c r="C27" i="79" s="1"/>
  <c r="B26" i="79"/>
  <c r="C26" i="79" s="1"/>
  <c r="B25" i="79"/>
  <c r="C25" i="79" s="1"/>
  <c r="B24" i="79"/>
  <c r="C24" i="79" s="1"/>
  <c r="B23" i="79"/>
  <c r="C23" i="79" s="1"/>
  <c r="B20" i="79"/>
  <c r="C20" i="79" s="1"/>
  <c r="B19" i="79"/>
  <c r="C19" i="79" s="1"/>
  <c r="B18" i="79"/>
  <c r="C18" i="79" s="1"/>
  <c r="B17" i="79"/>
  <c r="C17" i="79" s="1"/>
  <c r="B14" i="79"/>
  <c r="C14" i="79" s="1"/>
  <c r="B13" i="79"/>
  <c r="C13" i="79" s="1"/>
  <c r="B12" i="79"/>
  <c r="C12" i="79" s="1"/>
  <c r="B11" i="79"/>
  <c r="B39" i="80"/>
  <c r="C39" i="80" s="1"/>
  <c r="B38" i="80"/>
  <c r="C38" i="80" s="1"/>
  <c r="B37" i="80"/>
  <c r="C37" i="80" s="1"/>
  <c r="B36" i="80"/>
  <c r="C36" i="80" s="1"/>
  <c r="B35" i="80"/>
  <c r="C35" i="80" s="1"/>
  <c r="B34" i="80"/>
  <c r="C34" i="80" s="1"/>
  <c r="B33" i="80"/>
  <c r="C33" i="80" s="1"/>
  <c r="B32" i="80"/>
  <c r="C32" i="80" s="1"/>
  <c r="B31" i="80"/>
  <c r="C31" i="80" s="1"/>
  <c r="B30" i="80"/>
  <c r="C30" i="80" s="1"/>
  <c r="B29" i="80"/>
  <c r="C29" i="80" s="1"/>
  <c r="B28" i="80"/>
  <c r="C28" i="80" s="1"/>
  <c r="B27" i="80"/>
  <c r="C27" i="80" s="1"/>
  <c r="B26" i="80"/>
  <c r="C26" i="80" s="1"/>
  <c r="B25" i="80"/>
  <c r="C25" i="80" s="1"/>
  <c r="B24" i="80"/>
  <c r="C24" i="80" s="1"/>
  <c r="B23" i="80"/>
  <c r="C23" i="80" s="1"/>
  <c r="B20" i="80"/>
  <c r="C20" i="80" s="1"/>
  <c r="B19" i="80"/>
  <c r="C19" i="80" s="1"/>
  <c r="B18" i="80"/>
  <c r="C18" i="80" s="1"/>
  <c r="B17" i="80"/>
  <c r="C17" i="80" s="1"/>
  <c r="B14" i="80"/>
  <c r="C14" i="80" s="1"/>
  <c r="B13" i="80"/>
  <c r="C13" i="80" s="1"/>
  <c r="B12" i="80"/>
  <c r="C12" i="80" s="1"/>
  <c r="B11" i="80"/>
  <c r="C11" i="80" s="1"/>
  <c r="B39" i="81"/>
  <c r="C39" i="81" s="1"/>
  <c r="B38" i="81"/>
  <c r="C38" i="81" s="1"/>
  <c r="B37" i="81"/>
  <c r="C37" i="81" s="1"/>
  <c r="B36" i="81"/>
  <c r="C36" i="81" s="1"/>
  <c r="B35" i="81"/>
  <c r="C35" i="81" s="1"/>
  <c r="B34" i="81"/>
  <c r="C34" i="81" s="1"/>
  <c r="B33" i="81"/>
  <c r="C33" i="81" s="1"/>
  <c r="B32" i="81"/>
  <c r="C32" i="81" s="1"/>
  <c r="B31" i="81"/>
  <c r="C31" i="81" s="1"/>
  <c r="B30" i="81"/>
  <c r="C30" i="81" s="1"/>
  <c r="B29" i="81"/>
  <c r="C29" i="81" s="1"/>
  <c r="B28" i="81"/>
  <c r="C28" i="81" s="1"/>
  <c r="B27" i="81"/>
  <c r="C27" i="81" s="1"/>
  <c r="B26" i="81"/>
  <c r="C26" i="81" s="1"/>
  <c r="B25" i="81"/>
  <c r="C25" i="81" s="1"/>
  <c r="B24" i="81"/>
  <c r="C24" i="81" s="1"/>
  <c r="B23" i="81"/>
  <c r="C23" i="81" s="1"/>
  <c r="B20" i="81"/>
  <c r="C20" i="81" s="1"/>
  <c r="B19" i="81"/>
  <c r="C19" i="81" s="1"/>
  <c r="B18" i="81"/>
  <c r="C18" i="81" s="1"/>
  <c r="B17" i="81"/>
  <c r="C17" i="81" s="1"/>
  <c r="B14" i="81"/>
  <c r="C14" i="81" s="1"/>
  <c r="B13" i="81"/>
  <c r="C13" i="81" s="1"/>
  <c r="B12" i="81"/>
  <c r="C12" i="81" s="1"/>
  <c r="B11" i="81"/>
  <c r="C11" i="81" s="1"/>
  <c r="B39" i="82"/>
  <c r="C39" i="82" s="1"/>
  <c r="B38" i="82"/>
  <c r="C38" i="82" s="1"/>
  <c r="B37" i="82"/>
  <c r="C37" i="82" s="1"/>
  <c r="B36" i="82"/>
  <c r="C36" i="82" s="1"/>
  <c r="B35" i="82"/>
  <c r="C35" i="82" s="1"/>
  <c r="B34" i="82"/>
  <c r="C34" i="82" s="1"/>
  <c r="B33" i="82"/>
  <c r="C33" i="82" s="1"/>
  <c r="B32" i="82"/>
  <c r="C32" i="82" s="1"/>
  <c r="B31" i="82"/>
  <c r="C31" i="82" s="1"/>
  <c r="B30" i="82"/>
  <c r="C30" i="82" s="1"/>
  <c r="B29" i="82"/>
  <c r="C29" i="82" s="1"/>
  <c r="B28" i="82"/>
  <c r="C28" i="82" s="1"/>
  <c r="B27" i="82"/>
  <c r="C27" i="82" s="1"/>
  <c r="B26" i="82"/>
  <c r="C26" i="82" s="1"/>
  <c r="B25" i="82"/>
  <c r="C25" i="82" s="1"/>
  <c r="B24" i="82"/>
  <c r="C24" i="82" s="1"/>
  <c r="B23" i="82"/>
  <c r="C23" i="82" s="1"/>
  <c r="B20" i="82"/>
  <c r="C20" i="82" s="1"/>
  <c r="B19" i="82"/>
  <c r="C19" i="82" s="1"/>
  <c r="B18" i="82"/>
  <c r="C18" i="82" s="1"/>
  <c r="B17" i="82"/>
  <c r="C17" i="82" s="1"/>
  <c r="B14" i="82"/>
  <c r="C14" i="82" s="1"/>
  <c r="B13" i="82"/>
  <c r="C13" i="82" s="1"/>
  <c r="B12" i="82"/>
  <c r="C12" i="82" s="1"/>
  <c r="B11" i="82"/>
  <c r="C11" i="82" s="1"/>
  <c r="B39" i="83"/>
  <c r="C39" i="83" s="1"/>
  <c r="B38" i="83"/>
  <c r="C38" i="83" s="1"/>
  <c r="B37" i="83"/>
  <c r="C37" i="83" s="1"/>
  <c r="B36" i="83"/>
  <c r="C36" i="83" s="1"/>
  <c r="B35" i="83"/>
  <c r="C35" i="83" s="1"/>
  <c r="B34" i="83"/>
  <c r="C34" i="83" s="1"/>
  <c r="B33" i="83"/>
  <c r="C33" i="83" s="1"/>
  <c r="B32" i="83"/>
  <c r="C32" i="83" s="1"/>
  <c r="B31" i="83"/>
  <c r="C31" i="83" s="1"/>
  <c r="B30" i="83"/>
  <c r="C30" i="83" s="1"/>
  <c r="B29" i="83"/>
  <c r="C29" i="83" s="1"/>
  <c r="B28" i="83"/>
  <c r="C28" i="83" s="1"/>
  <c r="B27" i="83"/>
  <c r="C27" i="83" s="1"/>
  <c r="B26" i="83"/>
  <c r="C26" i="83" s="1"/>
  <c r="B25" i="83"/>
  <c r="C25" i="83" s="1"/>
  <c r="B24" i="83"/>
  <c r="C24" i="83" s="1"/>
  <c r="B23" i="83"/>
  <c r="C23" i="83" s="1"/>
  <c r="B20" i="83"/>
  <c r="C20" i="83" s="1"/>
  <c r="B19" i="83"/>
  <c r="C19" i="83" s="1"/>
  <c r="B18" i="83"/>
  <c r="C18" i="83" s="1"/>
  <c r="B17" i="83"/>
  <c r="C17" i="83" s="1"/>
  <c r="B14" i="83"/>
  <c r="C14" i="83" s="1"/>
  <c r="B13" i="83"/>
  <c r="C13" i="83" s="1"/>
  <c r="B12" i="83"/>
  <c r="C12" i="83" s="1"/>
  <c r="B11" i="83"/>
  <c r="B39" i="84"/>
  <c r="C39" i="84" s="1"/>
  <c r="B38" i="84"/>
  <c r="C38" i="84" s="1"/>
  <c r="B37" i="84"/>
  <c r="C37" i="84" s="1"/>
  <c r="B36" i="84"/>
  <c r="C36" i="84" s="1"/>
  <c r="B35" i="84"/>
  <c r="C35" i="84" s="1"/>
  <c r="B34" i="84"/>
  <c r="C34" i="84" s="1"/>
  <c r="B33" i="84"/>
  <c r="C33" i="84" s="1"/>
  <c r="B32" i="84"/>
  <c r="C32" i="84" s="1"/>
  <c r="B31" i="84"/>
  <c r="C31" i="84" s="1"/>
  <c r="B30" i="84"/>
  <c r="C30" i="84" s="1"/>
  <c r="B29" i="84"/>
  <c r="C29" i="84" s="1"/>
  <c r="B28" i="84"/>
  <c r="C28" i="84" s="1"/>
  <c r="B27" i="84"/>
  <c r="C27" i="84" s="1"/>
  <c r="B26" i="84"/>
  <c r="C26" i="84" s="1"/>
  <c r="B25" i="84"/>
  <c r="C25" i="84" s="1"/>
  <c r="B24" i="84"/>
  <c r="C24" i="84" s="1"/>
  <c r="B23" i="84"/>
  <c r="C23" i="84" s="1"/>
  <c r="B20" i="84"/>
  <c r="C20" i="84" s="1"/>
  <c r="B19" i="84"/>
  <c r="C19" i="84" s="1"/>
  <c r="B18" i="84"/>
  <c r="C18" i="84" s="1"/>
  <c r="B17" i="84"/>
  <c r="C17" i="84" s="1"/>
  <c r="B14" i="84"/>
  <c r="C14" i="84" s="1"/>
  <c r="B13" i="84"/>
  <c r="C13" i="84" s="1"/>
  <c r="B12" i="84"/>
  <c r="C12" i="84" s="1"/>
  <c r="B11" i="84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0" i="4"/>
  <c r="C20" i="4" s="1"/>
  <c r="B19" i="4"/>
  <c r="C19" i="4" s="1"/>
  <c r="B18" i="4"/>
  <c r="C18" i="4" s="1"/>
  <c r="B17" i="4"/>
  <c r="C17" i="4" s="1"/>
  <c r="B14" i="4"/>
  <c r="C14" i="4" s="1"/>
  <c r="B13" i="4"/>
  <c r="C13" i="4" s="1"/>
  <c r="B12" i="4"/>
  <c r="C12" i="4" s="1"/>
  <c r="B11" i="4"/>
  <c r="C11" i="4" s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0" i="1"/>
  <c r="B19" i="1"/>
  <c r="B18" i="1"/>
  <c r="B17" i="1"/>
  <c r="B14" i="1"/>
  <c r="B13" i="1"/>
  <c r="B12" i="1"/>
  <c r="B11" i="1"/>
  <c r="B15" i="13" l="1"/>
  <c r="B15" i="25"/>
  <c r="B15" i="44"/>
  <c r="C15" i="44" s="1"/>
  <c r="B15" i="52"/>
  <c r="C15" i="52" s="1"/>
  <c r="B15" i="54"/>
  <c r="C15" i="54" s="1"/>
  <c r="B15" i="61"/>
  <c r="C15" i="61" s="1"/>
  <c r="B15" i="70"/>
  <c r="B15" i="26"/>
  <c r="C15" i="26" s="1"/>
  <c r="B15" i="32"/>
  <c r="C15" i="32" s="1"/>
  <c r="B15" i="76"/>
  <c r="C15" i="76" s="1"/>
  <c r="B15" i="22"/>
  <c r="C15" i="22" s="1"/>
  <c r="C11" i="22"/>
  <c r="B15" i="67"/>
  <c r="C11" i="67"/>
  <c r="B15" i="58"/>
  <c r="C15" i="58" s="1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1" i="77"/>
  <c r="B15" i="57"/>
  <c r="C15" i="57" s="1"/>
  <c r="B15" i="49"/>
  <c r="C15" i="49" s="1"/>
  <c r="B15" i="17"/>
  <c r="C15" i="17" s="1"/>
  <c r="C11" i="17"/>
  <c r="B15" i="11"/>
  <c r="C15" i="11" s="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C15" i="74" s="1"/>
  <c r="B15" i="68"/>
  <c r="C15" i="68" s="1"/>
  <c r="B15" i="66"/>
  <c r="C15" i="66" s="1"/>
  <c r="B15" i="65"/>
  <c r="C15" i="65" s="1"/>
  <c r="B15" i="63"/>
  <c r="B15" i="85"/>
  <c r="C15" i="85" s="1"/>
  <c r="B15" i="50"/>
  <c r="C15" i="50" s="1"/>
  <c r="B15" i="39"/>
  <c r="C15" i="39" s="1"/>
  <c r="B15" i="36"/>
  <c r="B15" i="34"/>
  <c r="C15" i="34" s="1"/>
  <c r="B15" i="30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B21" i="11"/>
  <c r="C21" i="11" s="1"/>
  <c r="B21" i="12"/>
  <c r="C21" i="12" s="1"/>
  <c r="B15" i="12"/>
  <c r="C15" i="13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C15" i="30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C15" i="36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B21" i="50"/>
  <c r="C21" i="50" s="1"/>
  <c r="B21" i="51"/>
  <c r="C21" i="51" s="1"/>
  <c r="B21" i="52"/>
  <c r="C21" i="52" s="1"/>
  <c r="B21" i="53"/>
  <c r="C21" i="53" s="1"/>
  <c r="B15" i="53"/>
  <c r="B21" i="54"/>
  <c r="C21" i="54" s="1"/>
  <c r="B21" i="55"/>
  <c r="C21" i="55" s="1"/>
  <c r="B21" i="85"/>
  <c r="C21" i="85" s="1"/>
  <c r="B21" i="56"/>
  <c r="C21" i="56" s="1"/>
  <c r="B21" i="57"/>
  <c r="C21" i="57" s="1"/>
  <c r="B21" i="58"/>
  <c r="C21" i="58" s="1"/>
  <c r="B21" i="59"/>
  <c r="C21" i="59" s="1"/>
  <c r="B15" i="59"/>
  <c r="B21" i="61"/>
  <c r="C21" i="61" s="1"/>
  <c r="B21" i="62"/>
  <c r="C21" i="62" s="1"/>
  <c r="B15" i="62"/>
  <c r="C15" i="63"/>
  <c r="B21" i="63"/>
  <c r="C21" i="63" s="1"/>
  <c r="B21" i="64"/>
  <c r="C21" i="64" s="1"/>
  <c r="B21" i="65"/>
  <c r="C21" i="65" s="1"/>
  <c r="B21" i="66"/>
  <c r="C21" i="66" s="1"/>
  <c r="C15" i="67"/>
  <c r="B21" i="67"/>
  <c r="C21" i="67" s="1"/>
  <c r="B21" i="68"/>
  <c r="C21" i="68" s="1"/>
  <c r="B21" i="69"/>
  <c r="C21" i="69" s="1"/>
  <c r="C15" i="70"/>
  <c r="B21" i="70"/>
  <c r="C21" i="70" s="1"/>
  <c r="B21" i="71"/>
  <c r="C21" i="71" s="1"/>
  <c r="B15" i="71"/>
  <c r="B15" i="72"/>
  <c r="B21" i="72"/>
  <c r="C21" i="72" s="1"/>
  <c r="B21" i="73"/>
  <c r="C21" i="73" s="1"/>
  <c r="B15" i="73"/>
  <c r="B21" i="74"/>
  <c r="C21" i="74" s="1"/>
  <c r="B21" i="75"/>
  <c r="C21" i="75" s="1"/>
  <c r="B21" i="76"/>
  <c r="C21" i="76" s="1"/>
  <c r="C15" i="77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I21" i="24" l="1"/>
  <c r="H21" i="70" l="1"/>
  <c r="I21" i="70"/>
  <c r="J21" i="70"/>
  <c r="H15" i="58" l="1"/>
  <c r="I15" i="58"/>
  <c r="J15" i="58"/>
  <c r="K15" i="58"/>
  <c r="L15" i="58"/>
  <c r="M21" i="3" l="1"/>
  <c r="L21" i="3"/>
  <c r="K21" i="3"/>
  <c r="J21" i="3"/>
  <c r="I21" i="3"/>
  <c r="H21" i="3"/>
  <c r="G21" i="3"/>
  <c r="F21" i="3"/>
  <c r="E21" i="3"/>
  <c r="D21" i="3"/>
  <c r="M15" i="3"/>
  <c r="L15" i="3"/>
  <c r="K15" i="3"/>
  <c r="J15" i="3"/>
  <c r="I15" i="3"/>
  <c r="H15" i="3"/>
  <c r="G15" i="3"/>
  <c r="F15" i="3"/>
  <c r="E15" i="3"/>
  <c r="D15" i="3"/>
  <c r="M21" i="6"/>
  <c r="L21" i="6"/>
  <c r="K21" i="6"/>
  <c r="J21" i="6"/>
  <c r="I21" i="6"/>
  <c r="H21" i="6"/>
  <c r="G21" i="6"/>
  <c r="F21" i="6"/>
  <c r="E21" i="6"/>
  <c r="D21" i="6"/>
  <c r="M15" i="6"/>
  <c r="L15" i="6"/>
  <c r="K15" i="6"/>
  <c r="J15" i="6"/>
  <c r="I15" i="6"/>
  <c r="H15" i="6"/>
  <c r="G15" i="6"/>
  <c r="F15" i="6"/>
  <c r="E15" i="6"/>
  <c r="D15" i="6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21" i="8"/>
  <c r="L21" i="8"/>
  <c r="K21" i="8"/>
  <c r="J21" i="8"/>
  <c r="I21" i="8"/>
  <c r="H21" i="8"/>
  <c r="G21" i="8"/>
  <c r="F21" i="8"/>
  <c r="E21" i="8"/>
  <c r="D21" i="8"/>
  <c r="M15" i="8"/>
  <c r="L15" i="8"/>
  <c r="K15" i="8"/>
  <c r="J15" i="8"/>
  <c r="I15" i="8"/>
  <c r="H15" i="8"/>
  <c r="G15" i="8"/>
  <c r="F15" i="8"/>
  <c r="E15" i="8"/>
  <c r="D15" i="8"/>
  <c r="L21" i="9"/>
  <c r="K21" i="9"/>
  <c r="J21" i="9"/>
  <c r="I21" i="9"/>
  <c r="H21" i="9"/>
  <c r="G21" i="9"/>
  <c r="F21" i="9"/>
  <c r="E21" i="9"/>
  <c r="D21" i="9"/>
  <c r="L15" i="9"/>
  <c r="K15" i="9"/>
  <c r="J15" i="9"/>
  <c r="I15" i="9"/>
  <c r="H15" i="9"/>
  <c r="G15" i="9"/>
  <c r="F15" i="9"/>
  <c r="E15" i="9"/>
  <c r="D15" i="9"/>
  <c r="M21" i="10"/>
  <c r="L21" i="10"/>
  <c r="K21" i="10"/>
  <c r="J21" i="10"/>
  <c r="I21" i="10"/>
  <c r="H21" i="10"/>
  <c r="G21" i="10"/>
  <c r="F21" i="10"/>
  <c r="E21" i="10"/>
  <c r="D21" i="10"/>
  <c r="M15" i="10"/>
  <c r="L15" i="10"/>
  <c r="K15" i="10"/>
  <c r="J15" i="10"/>
  <c r="I15" i="10"/>
  <c r="H15" i="10"/>
  <c r="G15" i="10"/>
  <c r="F15" i="10"/>
  <c r="E15" i="10"/>
  <c r="D15" i="10"/>
  <c r="M21" i="11"/>
  <c r="L21" i="11"/>
  <c r="K21" i="11"/>
  <c r="J21" i="11"/>
  <c r="I21" i="11"/>
  <c r="H21" i="11"/>
  <c r="G21" i="11"/>
  <c r="F21" i="11"/>
  <c r="E21" i="11"/>
  <c r="D21" i="11"/>
  <c r="M15" i="11"/>
  <c r="L15" i="11"/>
  <c r="K15" i="11"/>
  <c r="J15" i="11"/>
  <c r="I15" i="11"/>
  <c r="H15" i="11"/>
  <c r="G15" i="11"/>
  <c r="F15" i="11"/>
  <c r="E15" i="11"/>
  <c r="D15" i="11"/>
  <c r="M21" i="12"/>
  <c r="L21" i="12"/>
  <c r="K21" i="12"/>
  <c r="J21" i="12"/>
  <c r="I21" i="12"/>
  <c r="H21" i="12"/>
  <c r="G21" i="12"/>
  <c r="F21" i="12"/>
  <c r="E21" i="12"/>
  <c r="D21" i="12"/>
  <c r="M15" i="12"/>
  <c r="L15" i="12"/>
  <c r="K15" i="12"/>
  <c r="J15" i="12"/>
  <c r="I15" i="12"/>
  <c r="H15" i="12"/>
  <c r="G15" i="12"/>
  <c r="F15" i="12"/>
  <c r="E15" i="12"/>
  <c r="D15" i="12"/>
  <c r="M21" i="13"/>
  <c r="L21" i="13"/>
  <c r="K21" i="13"/>
  <c r="J21" i="13"/>
  <c r="I21" i="13"/>
  <c r="H21" i="13"/>
  <c r="G21" i="13"/>
  <c r="F21" i="13"/>
  <c r="E21" i="13"/>
  <c r="D21" i="13"/>
  <c r="M15" i="13"/>
  <c r="L15" i="13"/>
  <c r="K15" i="13"/>
  <c r="J15" i="13"/>
  <c r="I15" i="13"/>
  <c r="H15" i="13"/>
  <c r="G15" i="13"/>
  <c r="F15" i="13"/>
  <c r="E15" i="13"/>
  <c r="D15" i="13"/>
  <c r="M21" i="14"/>
  <c r="L21" i="14"/>
  <c r="K21" i="14"/>
  <c r="J21" i="14"/>
  <c r="I21" i="14"/>
  <c r="H21" i="14"/>
  <c r="G21" i="14"/>
  <c r="F21" i="14"/>
  <c r="E21" i="14"/>
  <c r="D21" i="14"/>
  <c r="M15" i="14"/>
  <c r="L15" i="14"/>
  <c r="K15" i="14"/>
  <c r="J15" i="14"/>
  <c r="I15" i="14"/>
  <c r="H15" i="14"/>
  <c r="G15" i="14"/>
  <c r="F15" i="14"/>
  <c r="E15" i="14"/>
  <c r="D15" i="14"/>
  <c r="M21" i="15"/>
  <c r="L21" i="15"/>
  <c r="K21" i="15"/>
  <c r="J21" i="15"/>
  <c r="I21" i="15"/>
  <c r="H21" i="15"/>
  <c r="G21" i="15"/>
  <c r="F21" i="15"/>
  <c r="E21" i="15"/>
  <c r="D21" i="15"/>
  <c r="M15" i="15"/>
  <c r="L15" i="15"/>
  <c r="K15" i="15"/>
  <c r="J15" i="15"/>
  <c r="I15" i="15"/>
  <c r="H15" i="15"/>
  <c r="G15" i="15"/>
  <c r="F15" i="15"/>
  <c r="E15" i="15"/>
  <c r="D15" i="15"/>
  <c r="M21" i="16"/>
  <c r="L21" i="16"/>
  <c r="K21" i="16"/>
  <c r="J21" i="16"/>
  <c r="I21" i="16"/>
  <c r="H21" i="16"/>
  <c r="G21" i="16"/>
  <c r="F21" i="16"/>
  <c r="E21" i="16"/>
  <c r="D21" i="16"/>
  <c r="M15" i="16"/>
  <c r="L15" i="16"/>
  <c r="K15" i="16"/>
  <c r="J15" i="16"/>
  <c r="I15" i="16"/>
  <c r="H15" i="16"/>
  <c r="G15" i="16"/>
  <c r="F15" i="16"/>
  <c r="E15" i="16"/>
  <c r="D15" i="16"/>
  <c r="M21" i="17"/>
  <c r="L21" i="17"/>
  <c r="K21" i="17"/>
  <c r="J21" i="17"/>
  <c r="I21" i="17"/>
  <c r="H21" i="17"/>
  <c r="G21" i="17"/>
  <c r="F21" i="17"/>
  <c r="E21" i="17"/>
  <c r="D21" i="17"/>
  <c r="M15" i="17"/>
  <c r="L15" i="17"/>
  <c r="K15" i="17"/>
  <c r="J15" i="17"/>
  <c r="I15" i="17"/>
  <c r="H15" i="17"/>
  <c r="G15" i="17"/>
  <c r="F15" i="17"/>
  <c r="E15" i="17"/>
  <c r="D15" i="17"/>
  <c r="M21" i="18"/>
  <c r="L21" i="18"/>
  <c r="K21" i="18"/>
  <c r="J21" i="18"/>
  <c r="I21" i="18"/>
  <c r="H21" i="18"/>
  <c r="G21" i="18"/>
  <c r="F21" i="18"/>
  <c r="E21" i="18"/>
  <c r="D21" i="18"/>
  <c r="M15" i="18"/>
  <c r="L15" i="18"/>
  <c r="K15" i="18"/>
  <c r="J15" i="18"/>
  <c r="I15" i="18"/>
  <c r="H15" i="18"/>
  <c r="G15" i="18"/>
  <c r="F15" i="18"/>
  <c r="E15" i="18"/>
  <c r="D15" i="18"/>
  <c r="M21" i="19"/>
  <c r="L21" i="19"/>
  <c r="K21" i="19"/>
  <c r="J21" i="19"/>
  <c r="I21" i="19"/>
  <c r="H21" i="19"/>
  <c r="G21" i="19"/>
  <c r="F21" i="19"/>
  <c r="E21" i="19"/>
  <c r="D21" i="19"/>
  <c r="M15" i="19"/>
  <c r="L15" i="19"/>
  <c r="K15" i="19"/>
  <c r="J15" i="19"/>
  <c r="I15" i="19"/>
  <c r="H15" i="19"/>
  <c r="G15" i="19"/>
  <c r="F15" i="19"/>
  <c r="E15" i="19"/>
  <c r="D15" i="19"/>
  <c r="M21" i="20"/>
  <c r="L21" i="20"/>
  <c r="K21" i="20"/>
  <c r="J21" i="20"/>
  <c r="I21" i="20"/>
  <c r="H21" i="20"/>
  <c r="G21" i="20"/>
  <c r="F21" i="20"/>
  <c r="E21" i="20"/>
  <c r="D21" i="20"/>
  <c r="M15" i="20"/>
  <c r="L15" i="20"/>
  <c r="K15" i="20"/>
  <c r="J15" i="20"/>
  <c r="I15" i="20"/>
  <c r="H15" i="20"/>
  <c r="G15" i="20"/>
  <c r="F15" i="20"/>
  <c r="E15" i="20"/>
  <c r="D15" i="20"/>
  <c r="M21" i="21"/>
  <c r="L21" i="21"/>
  <c r="K21" i="21"/>
  <c r="J21" i="21"/>
  <c r="I21" i="21"/>
  <c r="H21" i="21"/>
  <c r="G21" i="21"/>
  <c r="F21" i="21"/>
  <c r="E21" i="21"/>
  <c r="D21" i="21"/>
  <c r="M15" i="21"/>
  <c r="L15" i="21"/>
  <c r="K15" i="21"/>
  <c r="J15" i="21"/>
  <c r="I15" i="21"/>
  <c r="H15" i="21"/>
  <c r="G15" i="21"/>
  <c r="F15" i="21"/>
  <c r="E15" i="21"/>
  <c r="D15" i="21"/>
  <c r="M21" i="22"/>
  <c r="L21" i="22"/>
  <c r="K21" i="22"/>
  <c r="J21" i="22"/>
  <c r="I21" i="22"/>
  <c r="H21" i="22"/>
  <c r="G21" i="22"/>
  <c r="F21" i="22"/>
  <c r="E21" i="22"/>
  <c r="D21" i="22"/>
  <c r="M15" i="22"/>
  <c r="L15" i="22"/>
  <c r="K15" i="22"/>
  <c r="J15" i="22"/>
  <c r="I15" i="22"/>
  <c r="H15" i="22"/>
  <c r="G15" i="22"/>
  <c r="F15" i="22"/>
  <c r="E15" i="22"/>
  <c r="D15" i="22"/>
  <c r="M21" i="23"/>
  <c r="L21" i="23"/>
  <c r="K21" i="23"/>
  <c r="J21" i="23"/>
  <c r="I21" i="23"/>
  <c r="H21" i="23"/>
  <c r="G21" i="23"/>
  <c r="F21" i="23"/>
  <c r="E21" i="23"/>
  <c r="D21" i="23"/>
  <c r="M15" i="23"/>
  <c r="L15" i="23"/>
  <c r="K15" i="23"/>
  <c r="J15" i="23"/>
  <c r="I15" i="23"/>
  <c r="H15" i="23"/>
  <c r="G15" i="23"/>
  <c r="F15" i="23"/>
  <c r="E15" i="23"/>
  <c r="D15" i="23"/>
  <c r="M21" i="24"/>
  <c r="L21" i="24"/>
  <c r="K21" i="24"/>
  <c r="J21" i="24"/>
  <c r="H21" i="24"/>
  <c r="G21" i="24"/>
  <c r="F21" i="24"/>
  <c r="E21" i="24"/>
  <c r="D21" i="24"/>
  <c r="M15" i="24"/>
  <c r="L15" i="24"/>
  <c r="K15" i="24"/>
  <c r="J15" i="24"/>
  <c r="I15" i="24"/>
  <c r="H15" i="24"/>
  <c r="G15" i="24"/>
  <c r="F15" i="24"/>
  <c r="E15" i="24"/>
  <c r="D15" i="24"/>
  <c r="M21" i="25"/>
  <c r="L21" i="25"/>
  <c r="K21" i="25"/>
  <c r="J21" i="25"/>
  <c r="I21" i="25"/>
  <c r="H21" i="25"/>
  <c r="G21" i="25"/>
  <c r="F21" i="25"/>
  <c r="E21" i="25"/>
  <c r="D21" i="25"/>
  <c r="M15" i="25"/>
  <c r="L15" i="25"/>
  <c r="K15" i="25"/>
  <c r="J15" i="25"/>
  <c r="I15" i="25"/>
  <c r="H15" i="25"/>
  <c r="G15" i="25"/>
  <c r="F15" i="25"/>
  <c r="E15" i="25"/>
  <c r="D15" i="25"/>
  <c r="M21" i="26"/>
  <c r="L21" i="26"/>
  <c r="K21" i="26"/>
  <c r="J21" i="26"/>
  <c r="I21" i="26"/>
  <c r="H21" i="26"/>
  <c r="G21" i="26"/>
  <c r="F21" i="26"/>
  <c r="E21" i="26"/>
  <c r="D21" i="26"/>
  <c r="M15" i="26"/>
  <c r="L15" i="26"/>
  <c r="K15" i="26"/>
  <c r="J15" i="26"/>
  <c r="I15" i="26"/>
  <c r="H15" i="26"/>
  <c r="G15" i="26"/>
  <c r="F15" i="26"/>
  <c r="E15" i="26"/>
  <c r="D15" i="26"/>
  <c r="M21" i="27"/>
  <c r="L21" i="27"/>
  <c r="K21" i="27"/>
  <c r="J21" i="27"/>
  <c r="I21" i="27"/>
  <c r="H21" i="27"/>
  <c r="G21" i="27"/>
  <c r="F21" i="27"/>
  <c r="E21" i="27"/>
  <c r="D21" i="27"/>
  <c r="M15" i="27"/>
  <c r="L15" i="27"/>
  <c r="K15" i="27"/>
  <c r="J15" i="27"/>
  <c r="I15" i="27"/>
  <c r="H15" i="27"/>
  <c r="G15" i="27"/>
  <c r="F15" i="27"/>
  <c r="E15" i="27"/>
  <c r="D15" i="27"/>
  <c r="M21" i="28"/>
  <c r="L21" i="28"/>
  <c r="K21" i="28"/>
  <c r="J21" i="28"/>
  <c r="I21" i="28"/>
  <c r="H21" i="28"/>
  <c r="G21" i="28"/>
  <c r="F21" i="28"/>
  <c r="E21" i="28"/>
  <c r="D21" i="28"/>
  <c r="M15" i="28"/>
  <c r="L15" i="28"/>
  <c r="K15" i="28"/>
  <c r="J15" i="28"/>
  <c r="I15" i="28"/>
  <c r="H15" i="28"/>
  <c r="G15" i="28"/>
  <c r="F15" i="28"/>
  <c r="E15" i="28"/>
  <c r="D15" i="28"/>
  <c r="M21" i="29"/>
  <c r="L21" i="29"/>
  <c r="K21" i="29"/>
  <c r="J21" i="29"/>
  <c r="I21" i="29"/>
  <c r="H21" i="29"/>
  <c r="G21" i="29"/>
  <c r="F21" i="29"/>
  <c r="E21" i="29"/>
  <c r="D21" i="29"/>
  <c r="M15" i="29"/>
  <c r="L15" i="29"/>
  <c r="K15" i="29"/>
  <c r="J15" i="29"/>
  <c r="I15" i="29"/>
  <c r="H15" i="29"/>
  <c r="G15" i="29"/>
  <c r="F15" i="29"/>
  <c r="E15" i="29"/>
  <c r="D15" i="29"/>
  <c r="M21" i="30"/>
  <c r="L21" i="30"/>
  <c r="K21" i="30"/>
  <c r="J21" i="30"/>
  <c r="I21" i="30"/>
  <c r="H21" i="30"/>
  <c r="G21" i="30"/>
  <c r="F21" i="30"/>
  <c r="E21" i="30"/>
  <c r="D21" i="30"/>
  <c r="M15" i="30"/>
  <c r="L15" i="30"/>
  <c r="K15" i="30"/>
  <c r="J15" i="30"/>
  <c r="I15" i="30"/>
  <c r="H15" i="30"/>
  <c r="G15" i="30"/>
  <c r="F15" i="30"/>
  <c r="E15" i="30"/>
  <c r="D15" i="30"/>
  <c r="M21" i="31"/>
  <c r="L21" i="31"/>
  <c r="K21" i="31"/>
  <c r="J21" i="31"/>
  <c r="I21" i="31"/>
  <c r="H21" i="31"/>
  <c r="G21" i="31"/>
  <c r="F21" i="31"/>
  <c r="E21" i="31"/>
  <c r="D21" i="31"/>
  <c r="M15" i="31"/>
  <c r="L15" i="31"/>
  <c r="K15" i="31"/>
  <c r="J15" i="31"/>
  <c r="I15" i="31"/>
  <c r="H15" i="31"/>
  <c r="G15" i="31"/>
  <c r="F15" i="31"/>
  <c r="E15" i="31"/>
  <c r="D15" i="31"/>
  <c r="M21" i="32"/>
  <c r="L21" i="32"/>
  <c r="K21" i="32"/>
  <c r="J21" i="32"/>
  <c r="I21" i="32"/>
  <c r="H21" i="32"/>
  <c r="G21" i="32"/>
  <c r="F21" i="32"/>
  <c r="E21" i="32"/>
  <c r="D21" i="32"/>
  <c r="M15" i="32"/>
  <c r="L15" i="32"/>
  <c r="K15" i="32"/>
  <c r="J15" i="32"/>
  <c r="I15" i="32"/>
  <c r="H15" i="32"/>
  <c r="G15" i="32"/>
  <c r="F15" i="32"/>
  <c r="E15" i="32"/>
  <c r="D15" i="32"/>
  <c r="M21" i="33"/>
  <c r="L21" i="33"/>
  <c r="K21" i="33"/>
  <c r="J21" i="33"/>
  <c r="I21" i="33"/>
  <c r="H21" i="33"/>
  <c r="G21" i="33"/>
  <c r="F21" i="33"/>
  <c r="E21" i="33"/>
  <c r="D21" i="33"/>
  <c r="M15" i="33"/>
  <c r="L15" i="33"/>
  <c r="K15" i="33"/>
  <c r="J15" i="33"/>
  <c r="I15" i="33"/>
  <c r="H15" i="33"/>
  <c r="G15" i="33"/>
  <c r="F15" i="33"/>
  <c r="E15" i="33"/>
  <c r="D15" i="33"/>
  <c r="M21" i="34"/>
  <c r="L21" i="34"/>
  <c r="K21" i="34"/>
  <c r="J21" i="34"/>
  <c r="I21" i="34"/>
  <c r="H21" i="34"/>
  <c r="G21" i="34"/>
  <c r="F21" i="34"/>
  <c r="E21" i="34"/>
  <c r="D21" i="34"/>
  <c r="M15" i="34"/>
  <c r="L15" i="34"/>
  <c r="K15" i="34"/>
  <c r="J15" i="34"/>
  <c r="I15" i="34"/>
  <c r="H15" i="34"/>
  <c r="G15" i="34"/>
  <c r="F15" i="34"/>
  <c r="E15" i="34"/>
  <c r="D15" i="34"/>
  <c r="M21" i="35"/>
  <c r="L21" i="35"/>
  <c r="K21" i="35"/>
  <c r="J21" i="35"/>
  <c r="I21" i="35"/>
  <c r="H21" i="35"/>
  <c r="G21" i="35"/>
  <c r="F21" i="35"/>
  <c r="E21" i="35"/>
  <c r="D21" i="35"/>
  <c r="M15" i="35"/>
  <c r="L15" i="35"/>
  <c r="K15" i="35"/>
  <c r="J15" i="35"/>
  <c r="I15" i="35"/>
  <c r="H15" i="35"/>
  <c r="G15" i="35"/>
  <c r="F15" i="35"/>
  <c r="E15" i="35"/>
  <c r="D15" i="35"/>
  <c r="M21" i="36"/>
  <c r="L21" i="36"/>
  <c r="K21" i="36"/>
  <c r="J21" i="36"/>
  <c r="I21" i="36"/>
  <c r="H21" i="36"/>
  <c r="G21" i="36"/>
  <c r="F21" i="36"/>
  <c r="E21" i="36"/>
  <c r="D21" i="36"/>
  <c r="M15" i="36"/>
  <c r="L15" i="36"/>
  <c r="K15" i="36"/>
  <c r="J15" i="36"/>
  <c r="I15" i="36"/>
  <c r="H15" i="36"/>
  <c r="G15" i="36"/>
  <c r="F15" i="36"/>
  <c r="E15" i="36"/>
  <c r="D15" i="36"/>
  <c r="M21" i="37"/>
  <c r="L21" i="37"/>
  <c r="K21" i="37"/>
  <c r="J21" i="37"/>
  <c r="I21" i="37"/>
  <c r="H21" i="37"/>
  <c r="G21" i="37"/>
  <c r="F21" i="37"/>
  <c r="E21" i="37"/>
  <c r="D21" i="37"/>
  <c r="M15" i="37"/>
  <c r="L15" i="37"/>
  <c r="K15" i="37"/>
  <c r="J15" i="37"/>
  <c r="I15" i="37"/>
  <c r="H15" i="37"/>
  <c r="G15" i="37"/>
  <c r="F15" i="37"/>
  <c r="E15" i="37"/>
  <c r="D15" i="37"/>
  <c r="M21" i="38"/>
  <c r="L21" i="38"/>
  <c r="K21" i="38"/>
  <c r="J21" i="38"/>
  <c r="I21" i="38"/>
  <c r="H21" i="38"/>
  <c r="G21" i="38"/>
  <c r="F21" i="38"/>
  <c r="E21" i="38"/>
  <c r="D21" i="38"/>
  <c r="M15" i="38"/>
  <c r="L15" i="38"/>
  <c r="K15" i="38"/>
  <c r="J15" i="38"/>
  <c r="I15" i="38"/>
  <c r="H15" i="38"/>
  <c r="G15" i="38"/>
  <c r="F15" i="38"/>
  <c r="E15" i="38"/>
  <c r="D15" i="38"/>
  <c r="M21" i="39"/>
  <c r="L21" i="39"/>
  <c r="K21" i="39"/>
  <c r="J21" i="39"/>
  <c r="I21" i="39"/>
  <c r="H21" i="39"/>
  <c r="G21" i="39"/>
  <c r="F21" i="39"/>
  <c r="E21" i="39"/>
  <c r="D21" i="39"/>
  <c r="M15" i="39"/>
  <c r="L15" i="39"/>
  <c r="K15" i="39"/>
  <c r="J15" i="39"/>
  <c r="I15" i="39"/>
  <c r="H15" i="39"/>
  <c r="G15" i="39"/>
  <c r="F15" i="39"/>
  <c r="E15" i="39"/>
  <c r="D15" i="39"/>
  <c r="M21" i="40"/>
  <c r="L21" i="40"/>
  <c r="K21" i="40"/>
  <c r="J21" i="40"/>
  <c r="I21" i="40"/>
  <c r="H21" i="40"/>
  <c r="G21" i="40"/>
  <c r="F21" i="40"/>
  <c r="E21" i="40"/>
  <c r="D21" i="40"/>
  <c r="M15" i="40"/>
  <c r="L15" i="40"/>
  <c r="K15" i="40"/>
  <c r="J15" i="40"/>
  <c r="I15" i="40"/>
  <c r="H15" i="40"/>
  <c r="G15" i="40"/>
  <c r="F15" i="40"/>
  <c r="E15" i="40"/>
  <c r="D15" i="40"/>
  <c r="M21" i="41"/>
  <c r="L21" i="41"/>
  <c r="K21" i="41"/>
  <c r="J21" i="41"/>
  <c r="I21" i="41"/>
  <c r="H21" i="41"/>
  <c r="G21" i="41"/>
  <c r="F21" i="41"/>
  <c r="E21" i="41"/>
  <c r="D21" i="41"/>
  <c r="M15" i="41"/>
  <c r="L15" i="41"/>
  <c r="K15" i="41"/>
  <c r="J15" i="41"/>
  <c r="I15" i="41"/>
  <c r="H15" i="41"/>
  <c r="G15" i="41"/>
  <c r="F15" i="41"/>
  <c r="E15" i="41"/>
  <c r="M21" i="42"/>
  <c r="L21" i="42"/>
  <c r="K21" i="42"/>
  <c r="J21" i="42"/>
  <c r="I21" i="42"/>
  <c r="H21" i="42"/>
  <c r="G21" i="42"/>
  <c r="F21" i="42"/>
  <c r="E21" i="42"/>
  <c r="D21" i="42"/>
  <c r="M15" i="42"/>
  <c r="L15" i="42"/>
  <c r="K15" i="42"/>
  <c r="J15" i="42"/>
  <c r="I15" i="42"/>
  <c r="H15" i="42"/>
  <c r="G15" i="42"/>
  <c r="F15" i="42"/>
  <c r="E15" i="42"/>
  <c r="D15" i="42"/>
  <c r="M21" i="43"/>
  <c r="L21" i="43"/>
  <c r="K21" i="43"/>
  <c r="J21" i="43"/>
  <c r="I21" i="43"/>
  <c r="H21" i="43"/>
  <c r="G21" i="43"/>
  <c r="F21" i="43"/>
  <c r="E21" i="43"/>
  <c r="D21" i="43"/>
  <c r="M15" i="43"/>
  <c r="L15" i="43"/>
  <c r="K15" i="43"/>
  <c r="J15" i="43"/>
  <c r="I15" i="43"/>
  <c r="H15" i="43"/>
  <c r="G15" i="43"/>
  <c r="F15" i="43"/>
  <c r="E15" i="43"/>
  <c r="D15" i="43"/>
  <c r="M21" i="44"/>
  <c r="L21" i="44"/>
  <c r="K21" i="44"/>
  <c r="J21" i="44"/>
  <c r="I21" i="44"/>
  <c r="H21" i="44"/>
  <c r="G21" i="44"/>
  <c r="F21" i="44"/>
  <c r="E21" i="44"/>
  <c r="D21" i="44"/>
  <c r="M15" i="44"/>
  <c r="L15" i="44"/>
  <c r="K15" i="44"/>
  <c r="J15" i="44"/>
  <c r="I15" i="44"/>
  <c r="H15" i="44"/>
  <c r="G15" i="44"/>
  <c r="F15" i="44"/>
  <c r="E15" i="44"/>
  <c r="D15" i="44"/>
  <c r="M21" i="45"/>
  <c r="L21" i="45"/>
  <c r="K21" i="45"/>
  <c r="J21" i="45"/>
  <c r="I21" i="45"/>
  <c r="H21" i="45"/>
  <c r="G21" i="45"/>
  <c r="F21" i="45"/>
  <c r="E21" i="45"/>
  <c r="D21" i="45"/>
  <c r="M15" i="45"/>
  <c r="L15" i="45"/>
  <c r="K15" i="45"/>
  <c r="J15" i="45"/>
  <c r="I15" i="45"/>
  <c r="H15" i="45"/>
  <c r="G15" i="45"/>
  <c r="F15" i="45"/>
  <c r="E15" i="45"/>
  <c r="D15" i="45"/>
  <c r="M21" i="46"/>
  <c r="L21" i="46"/>
  <c r="K21" i="46"/>
  <c r="J21" i="46"/>
  <c r="I21" i="46"/>
  <c r="H21" i="46"/>
  <c r="G21" i="46"/>
  <c r="F21" i="46"/>
  <c r="E21" i="46"/>
  <c r="D21" i="46"/>
  <c r="M15" i="46"/>
  <c r="L15" i="46"/>
  <c r="K15" i="46"/>
  <c r="J15" i="46"/>
  <c r="I15" i="46"/>
  <c r="H15" i="46"/>
  <c r="G15" i="46"/>
  <c r="F15" i="46"/>
  <c r="E15" i="46"/>
  <c r="D15" i="46"/>
  <c r="M21" i="47"/>
  <c r="L21" i="47"/>
  <c r="K21" i="47"/>
  <c r="J21" i="47"/>
  <c r="I21" i="47"/>
  <c r="H21" i="47"/>
  <c r="G21" i="47"/>
  <c r="F21" i="47"/>
  <c r="E21" i="47"/>
  <c r="D21" i="47"/>
  <c r="M15" i="47"/>
  <c r="L15" i="47"/>
  <c r="K15" i="47"/>
  <c r="J15" i="47"/>
  <c r="I15" i="47"/>
  <c r="H15" i="47"/>
  <c r="G15" i="47"/>
  <c r="F15" i="47"/>
  <c r="E15" i="47"/>
  <c r="D15" i="47"/>
  <c r="M21" i="48"/>
  <c r="L21" i="48"/>
  <c r="K21" i="48"/>
  <c r="J21" i="48"/>
  <c r="I21" i="48"/>
  <c r="H21" i="48"/>
  <c r="G21" i="48"/>
  <c r="F21" i="48"/>
  <c r="E21" i="48"/>
  <c r="D21" i="48"/>
  <c r="M15" i="48"/>
  <c r="L15" i="48"/>
  <c r="K15" i="48"/>
  <c r="J15" i="48"/>
  <c r="I15" i="48"/>
  <c r="H15" i="48"/>
  <c r="G15" i="48"/>
  <c r="F15" i="48"/>
  <c r="E15" i="48"/>
  <c r="D15" i="48"/>
  <c r="M21" i="49"/>
  <c r="L21" i="49"/>
  <c r="K21" i="49"/>
  <c r="J21" i="49"/>
  <c r="I21" i="49"/>
  <c r="H21" i="49"/>
  <c r="G21" i="49"/>
  <c r="F21" i="49"/>
  <c r="E21" i="49"/>
  <c r="D21" i="49"/>
  <c r="M15" i="49"/>
  <c r="L15" i="49"/>
  <c r="K15" i="49"/>
  <c r="J15" i="49"/>
  <c r="I15" i="49"/>
  <c r="H15" i="49"/>
  <c r="G15" i="49"/>
  <c r="F15" i="49"/>
  <c r="E15" i="49"/>
  <c r="D15" i="49"/>
  <c r="M21" i="50"/>
  <c r="L21" i="50"/>
  <c r="K21" i="50"/>
  <c r="J21" i="50"/>
  <c r="I21" i="50"/>
  <c r="H21" i="50"/>
  <c r="G21" i="50"/>
  <c r="F21" i="50"/>
  <c r="E21" i="50"/>
  <c r="D21" i="50"/>
  <c r="M15" i="50"/>
  <c r="L15" i="50"/>
  <c r="K15" i="50"/>
  <c r="J15" i="50"/>
  <c r="I15" i="50"/>
  <c r="H15" i="50"/>
  <c r="G15" i="50"/>
  <c r="F15" i="50"/>
  <c r="E15" i="50"/>
  <c r="D15" i="50"/>
  <c r="M21" i="51"/>
  <c r="L21" i="51"/>
  <c r="K21" i="51"/>
  <c r="J21" i="51"/>
  <c r="I21" i="51"/>
  <c r="H21" i="51"/>
  <c r="G21" i="51"/>
  <c r="F21" i="51"/>
  <c r="E21" i="51"/>
  <c r="D21" i="51"/>
  <c r="M15" i="51"/>
  <c r="L15" i="51"/>
  <c r="K15" i="51"/>
  <c r="J15" i="51"/>
  <c r="I15" i="51"/>
  <c r="H15" i="51"/>
  <c r="G15" i="51"/>
  <c r="F15" i="51"/>
  <c r="E15" i="51"/>
  <c r="D15" i="51"/>
  <c r="M21" i="52"/>
  <c r="L21" i="52"/>
  <c r="K21" i="52"/>
  <c r="J21" i="52"/>
  <c r="I21" i="52"/>
  <c r="H21" i="52"/>
  <c r="G21" i="52"/>
  <c r="F21" i="52"/>
  <c r="E21" i="52"/>
  <c r="D21" i="52"/>
  <c r="M15" i="52"/>
  <c r="L15" i="52"/>
  <c r="K15" i="52"/>
  <c r="J15" i="52"/>
  <c r="I15" i="52"/>
  <c r="H15" i="52"/>
  <c r="G15" i="52"/>
  <c r="F15" i="52"/>
  <c r="E15" i="52"/>
  <c r="D15" i="52"/>
  <c r="M21" i="53"/>
  <c r="L21" i="53"/>
  <c r="K21" i="53"/>
  <c r="J21" i="53"/>
  <c r="I21" i="53"/>
  <c r="H21" i="53"/>
  <c r="G21" i="53"/>
  <c r="F21" i="53"/>
  <c r="E21" i="53"/>
  <c r="D21" i="53"/>
  <c r="M15" i="53"/>
  <c r="L15" i="53"/>
  <c r="K15" i="53"/>
  <c r="J15" i="53"/>
  <c r="I15" i="53"/>
  <c r="H15" i="53"/>
  <c r="G15" i="53"/>
  <c r="F15" i="53"/>
  <c r="E15" i="53"/>
  <c r="D15" i="53"/>
  <c r="M21" i="54"/>
  <c r="L21" i="54"/>
  <c r="K21" i="54"/>
  <c r="J21" i="54"/>
  <c r="I21" i="54"/>
  <c r="H21" i="54"/>
  <c r="G21" i="54"/>
  <c r="F21" i="54"/>
  <c r="E21" i="54"/>
  <c r="D21" i="54"/>
  <c r="M15" i="54"/>
  <c r="L15" i="54"/>
  <c r="K15" i="54"/>
  <c r="J15" i="54"/>
  <c r="I15" i="54"/>
  <c r="H15" i="54"/>
  <c r="G15" i="54"/>
  <c r="F15" i="54"/>
  <c r="E15" i="54"/>
  <c r="D15" i="54"/>
  <c r="M21" i="55"/>
  <c r="L21" i="55"/>
  <c r="K21" i="55"/>
  <c r="J21" i="55"/>
  <c r="I21" i="55"/>
  <c r="H21" i="55"/>
  <c r="G21" i="55"/>
  <c r="F21" i="55"/>
  <c r="E21" i="55"/>
  <c r="D21" i="55"/>
  <c r="M15" i="55"/>
  <c r="L15" i="55"/>
  <c r="K15" i="55"/>
  <c r="J15" i="55"/>
  <c r="I15" i="55"/>
  <c r="H15" i="55"/>
  <c r="G15" i="55"/>
  <c r="F15" i="55"/>
  <c r="E15" i="55"/>
  <c r="D15" i="55"/>
  <c r="M21" i="85"/>
  <c r="L21" i="85"/>
  <c r="K21" i="85"/>
  <c r="J21" i="85"/>
  <c r="I21" i="85"/>
  <c r="H21" i="85"/>
  <c r="G21" i="85"/>
  <c r="F21" i="85"/>
  <c r="E21" i="85"/>
  <c r="D21" i="85"/>
  <c r="M15" i="85"/>
  <c r="L15" i="85"/>
  <c r="K15" i="85"/>
  <c r="J15" i="85"/>
  <c r="I15" i="85"/>
  <c r="H15" i="85"/>
  <c r="G15" i="85"/>
  <c r="F15" i="85"/>
  <c r="E15" i="85"/>
  <c r="D15" i="85"/>
  <c r="M21" i="56"/>
  <c r="L21" i="56"/>
  <c r="K21" i="56"/>
  <c r="J21" i="56"/>
  <c r="I21" i="56"/>
  <c r="H21" i="56"/>
  <c r="G21" i="56"/>
  <c r="F21" i="56"/>
  <c r="E21" i="56"/>
  <c r="D21" i="56"/>
  <c r="M15" i="56"/>
  <c r="L15" i="56"/>
  <c r="K15" i="56"/>
  <c r="J15" i="56"/>
  <c r="I15" i="56"/>
  <c r="H15" i="56"/>
  <c r="G15" i="56"/>
  <c r="F15" i="56"/>
  <c r="E15" i="56"/>
  <c r="D15" i="56"/>
  <c r="M21" i="57"/>
  <c r="L21" i="57"/>
  <c r="K21" i="57"/>
  <c r="J21" i="57"/>
  <c r="I21" i="57"/>
  <c r="H21" i="57"/>
  <c r="G21" i="57"/>
  <c r="F21" i="57"/>
  <c r="E21" i="57"/>
  <c r="D21" i="57"/>
  <c r="M15" i="57"/>
  <c r="L15" i="57"/>
  <c r="K15" i="57"/>
  <c r="J15" i="57"/>
  <c r="I15" i="57"/>
  <c r="H15" i="57"/>
  <c r="G15" i="57"/>
  <c r="F15" i="57"/>
  <c r="E15" i="57"/>
  <c r="D15" i="57"/>
  <c r="M21" i="58"/>
  <c r="L21" i="58"/>
  <c r="K21" i="58"/>
  <c r="J21" i="58"/>
  <c r="I21" i="58"/>
  <c r="H21" i="58"/>
  <c r="G21" i="58"/>
  <c r="F21" i="58"/>
  <c r="E21" i="58"/>
  <c r="D21" i="58"/>
  <c r="M15" i="58"/>
  <c r="G15" i="58"/>
  <c r="F15" i="58"/>
  <c r="E15" i="58"/>
  <c r="D15" i="58"/>
  <c r="M21" i="59"/>
  <c r="L21" i="59"/>
  <c r="K21" i="59"/>
  <c r="J21" i="59"/>
  <c r="I21" i="59"/>
  <c r="H21" i="59"/>
  <c r="G21" i="59"/>
  <c r="F21" i="59"/>
  <c r="E21" i="59"/>
  <c r="D21" i="59"/>
  <c r="M15" i="59"/>
  <c r="L15" i="59"/>
  <c r="K15" i="59"/>
  <c r="J15" i="59"/>
  <c r="I15" i="59"/>
  <c r="H15" i="59"/>
  <c r="G15" i="59"/>
  <c r="F15" i="59"/>
  <c r="E15" i="59"/>
  <c r="D15" i="59"/>
  <c r="M21" i="60"/>
  <c r="L21" i="60"/>
  <c r="K21" i="60"/>
  <c r="J21" i="60"/>
  <c r="I21" i="60"/>
  <c r="H21" i="60"/>
  <c r="G21" i="60"/>
  <c r="F21" i="60"/>
  <c r="E21" i="60"/>
  <c r="D21" i="60"/>
  <c r="M15" i="60"/>
  <c r="L15" i="60"/>
  <c r="K15" i="60"/>
  <c r="J15" i="60"/>
  <c r="I15" i="60"/>
  <c r="H15" i="60"/>
  <c r="G15" i="60"/>
  <c r="F15" i="60"/>
  <c r="E15" i="60"/>
  <c r="D15" i="60"/>
  <c r="M21" i="61"/>
  <c r="L21" i="61"/>
  <c r="K21" i="61"/>
  <c r="J21" i="61"/>
  <c r="I21" i="61"/>
  <c r="H21" i="61"/>
  <c r="G21" i="61"/>
  <c r="F21" i="61"/>
  <c r="E21" i="61"/>
  <c r="D21" i="61"/>
  <c r="M15" i="61"/>
  <c r="L15" i="61"/>
  <c r="K15" i="61"/>
  <c r="J15" i="61"/>
  <c r="I15" i="61"/>
  <c r="H15" i="61"/>
  <c r="G15" i="61"/>
  <c r="F15" i="61"/>
  <c r="E15" i="61"/>
  <c r="D15" i="61"/>
  <c r="M21" i="62"/>
  <c r="L21" i="62"/>
  <c r="K21" i="62"/>
  <c r="J21" i="62"/>
  <c r="I21" i="62"/>
  <c r="H21" i="62"/>
  <c r="G21" i="62"/>
  <c r="F21" i="62"/>
  <c r="E21" i="62"/>
  <c r="D21" i="62"/>
  <c r="M15" i="62"/>
  <c r="L15" i="62"/>
  <c r="K15" i="62"/>
  <c r="J15" i="62"/>
  <c r="I15" i="62"/>
  <c r="H15" i="62"/>
  <c r="G15" i="62"/>
  <c r="F15" i="62"/>
  <c r="E15" i="62"/>
  <c r="D15" i="62"/>
  <c r="M21" i="63"/>
  <c r="L21" i="63"/>
  <c r="K21" i="63"/>
  <c r="J21" i="63"/>
  <c r="I21" i="63"/>
  <c r="H21" i="63"/>
  <c r="G21" i="63"/>
  <c r="F21" i="63"/>
  <c r="E21" i="63"/>
  <c r="D21" i="63"/>
  <c r="M15" i="63"/>
  <c r="L15" i="63"/>
  <c r="K15" i="63"/>
  <c r="J15" i="63"/>
  <c r="I15" i="63"/>
  <c r="H15" i="63"/>
  <c r="G15" i="63"/>
  <c r="F15" i="63"/>
  <c r="E15" i="63"/>
  <c r="D15" i="63"/>
  <c r="M21" i="64"/>
  <c r="L21" i="64"/>
  <c r="K21" i="64"/>
  <c r="J21" i="64"/>
  <c r="I21" i="64"/>
  <c r="H21" i="64"/>
  <c r="G21" i="64"/>
  <c r="F21" i="64"/>
  <c r="E21" i="64"/>
  <c r="D21" i="64"/>
  <c r="M15" i="64"/>
  <c r="L15" i="64"/>
  <c r="K15" i="64"/>
  <c r="J15" i="64"/>
  <c r="I15" i="64"/>
  <c r="H15" i="64"/>
  <c r="G15" i="64"/>
  <c r="F15" i="64"/>
  <c r="E15" i="64"/>
  <c r="D15" i="64"/>
  <c r="M21" i="65"/>
  <c r="L21" i="65"/>
  <c r="K21" i="65"/>
  <c r="J21" i="65"/>
  <c r="I21" i="65"/>
  <c r="H21" i="65"/>
  <c r="G21" i="65"/>
  <c r="F21" i="65"/>
  <c r="E21" i="65"/>
  <c r="D21" i="65"/>
  <c r="M15" i="65"/>
  <c r="L15" i="65"/>
  <c r="K15" i="65"/>
  <c r="J15" i="65"/>
  <c r="I15" i="65"/>
  <c r="H15" i="65"/>
  <c r="G15" i="65"/>
  <c r="F15" i="65"/>
  <c r="E15" i="65"/>
  <c r="D15" i="65"/>
  <c r="M21" i="66"/>
  <c r="L21" i="66"/>
  <c r="K21" i="66"/>
  <c r="J21" i="66"/>
  <c r="I21" i="66"/>
  <c r="H21" i="66"/>
  <c r="G21" i="66"/>
  <c r="F21" i="66"/>
  <c r="E21" i="66"/>
  <c r="D21" i="66"/>
  <c r="M15" i="66"/>
  <c r="L15" i="66"/>
  <c r="K15" i="66"/>
  <c r="J15" i="66"/>
  <c r="I15" i="66"/>
  <c r="H15" i="66"/>
  <c r="G15" i="66"/>
  <c r="F15" i="66"/>
  <c r="E15" i="66"/>
  <c r="D15" i="66"/>
  <c r="M21" i="67"/>
  <c r="L21" i="67"/>
  <c r="K21" i="67"/>
  <c r="J21" i="67"/>
  <c r="I21" i="67"/>
  <c r="H21" i="67"/>
  <c r="G21" i="67"/>
  <c r="F21" i="67"/>
  <c r="E21" i="67"/>
  <c r="D21" i="67"/>
  <c r="M15" i="67"/>
  <c r="L15" i="67"/>
  <c r="K15" i="67"/>
  <c r="J15" i="67"/>
  <c r="I15" i="67"/>
  <c r="H15" i="67"/>
  <c r="G15" i="67"/>
  <c r="F15" i="67"/>
  <c r="E15" i="67"/>
  <c r="D15" i="67"/>
  <c r="M21" i="68"/>
  <c r="L21" i="68"/>
  <c r="K21" i="68"/>
  <c r="J21" i="68"/>
  <c r="I21" i="68"/>
  <c r="H21" i="68"/>
  <c r="G21" i="68"/>
  <c r="F21" i="68"/>
  <c r="E21" i="68"/>
  <c r="D21" i="68"/>
  <c r="M15" i="68"/>
  <c r="L15" i="68"/>
  <c r="K15" i="68"/>
  <c r="J15" i="68"/>
  <c r="I15" i="68"/>
  <c r="H15" i="68"/>
  <c r="G15" i="68"/>
  <c r="F15" i="68"/>
  <c r="E15" i="68"/>
  <c r="M21" i="69"/>
  <c r="L21" i="69"/>
  <c r="K21" i="69"/>
  <c r="J21" i="69"/>
  <c r="I21" i="69"/>
  <c r="H21" i="69"/>
  <c r="G21" i="69"/>
  <c r="F21" i="69"/>
  <c r="E21" i="69"/>
  <c r="D21" i="69"/>
  <c r="M15" i="69"/>
  <c r="L15" i="69"/>
  <c r="K15" i="69"/>
  <c r="J15" i="69"/>
  <c r="I15" i="69"/>
  <c r="H15" i="69"/>
  <c r="G15" i="69"/>
  <c r="F15" i="69"/>
  <c r="E15" i="69"/>
  <c r="D15" i="69"/>
  <c r="M21" i="70"/>
  <c r="L21" i="70"/>
  <c r="K21" i="70"/>
  <c r="G21" i="70"/>
  <c r="F21" i="70"/>
  <c r="E21" i="70"/>
  <c r="D21" i="70"/>
  <c r="M15" i="70"/>
  <c r="L15" i="70"/>
  <c r="K15" i="70"/>
  <c r="J15" i="70"/>
  <c r="I15" i="70"/>
  <c r="H15" i="70"/>
  <c r="G15" i="70"/>
  <c r="F15" i="70"/>
  <c r="E15" i="70"/>
  <c r="D15" i="70"/>
  <c r="M21" i="71"/>
  <c r="L21" i="71"/>
  <c r="K21" i="71"/>
  <c r="J21" i="71"/>
  <c r="I21" i="71"/>
  <c r="H21" i="71"/>
  <c r="G21" i="71"/>
  <c r="F21" i="71"/>
  <c r="E21" i="71"/>
  <c r="D21" i="71"/>
  <c r="M15" i="71"/>
  <c r="L15" i="71"/>
  <c r="K15" i="71"/>
  <c r="J15" i="71"/>
  <c r="I15" i="71"/>
  <c r="H15" i="71"/>
  <c r="G15" i="71"/>
  <c r="F15" i="71"/>
  <c r="E15" i="71"/>
  <c r="D15" i="71"/>
  <c r="M21" i="72"/>
  <c r="L21" i="72"/>
  <c r="K21" i="72"/>
  <c r="J21" i="72"/>
  <c r="I21" i="72"/>
  <c r="H21" i="72"/>
  <c r="G21" i="72"/>
  <c r="F21" i="72"/>
  <c r="E21" i="72"/>
  <c r="D21" i="72"/>
  <c r="M15" i="72"/>
  <c r="L15" i="72"/>
  <c r="K15" i="72"/>
  <c r="J15" i="72"/>
  <c r="I15" i="72"/>
  <c r="H15" i="72"/>
  <c r="G15" i="72"/>
  <c r="F15" i="72"/>
  <c r="E15" i="72"/>
  <c r="D15" i="72"/>
  <c r="M21" i="73"/>
  <c r="L21" i="73"/>
  <c r="K21" i="73"/>
  <c r="J21" i="73"/>
  <c r="I21" i="73"/>
  <c r="H21" i="73"/>
  <c r="G21" i="73"/>
  <c r="F21" i="73"/>
  <c r="E21" i="73"/>
  <c r="D21" i="73"/>
  <c r="M15" i="73"/>
  <c r="L15" i="73"/>
  <c r="K15" i="73"/>
  <c r="J15" i="73"/>
  <c r="I15" i="73"/>
  <c r="H15" i="73"/>
  <c r="G15" i="73"/>
  <c r="F15" i="73"/>
  <c r="E15" i="73"/>
  <c r="D15" i="73"/>
  <c r="M21" i="74"/>
  <c r="L21" i="74"/>
  <c r="K21" i="74"/>
  <c r="J21" i="74"/>
  <c r="I21" i="74"/>
  <c r="H21" i="74"/>
  <c r="G21" i="74"/>
  <c r="F21" i="74"/>
  <c r="E21" i="74"/>
  <c r="D21" i="74"/>
  <c r="M15" i="74"/>
  <c r="L15" i="74"/>
  <c r="K15" i="74"/>
  <c r="J15" i="74"/>
  <c r="I15" i="74"/>
  <c r="H15" i="74"/>
  <c r="G15" i="74"/>
  <c r="F15" i="74"/>
  <c r="E15" i="74"/>
  <c r="D15" i="74"/>
  <c r="M21" i="75"/>
  <c r="L21" i="75"/>
  <c r="K21" i="75"/>
  <c r="J21" i="75"/>
  <c r="I21" i="75"/>
  <c r="H21" i="75"/>
  <c r="G21" i="75"/>
  <c r="F21" i="75"/>
  <c r="E21" i="75"/>
  <c r="D21" i="75"/>
  <c r="M15" i="75"/>
  <c r="L15" i="75"/>
  <c r="K15" i="75"/>
  <c r="J15" i="75"/>
  <c r="I15" i="75"/>
  <c r="H15" i="75"/>
  <c r="G15" i="75"/>
  <c r="F15" i="75"/>
  <c r="E15" i="75"/>
  <c r="D15" i="75"/>
  <c r="M21" i="76"/>
  <c r="L21" i="76"/>
  <c r="K21" i="76"/>
  <c r="J21" i="76"/>
  <c r="I21" i="76"/>
  <c r="H21" i="76"/>
  <c r="G21" i="76"/>
  <c r="F21" i="76"/>
  <c r="E21" i="76"/>
  <c r="D21" i="76"/>
  <c r="M15" i="76"/>
  <c r="L15" i="76"/>
  <c r="K15" i="76"/>
  <c r="J15" i="76"/>
  <c r="I15" i="76"/>
  <c r="H15" i="76"/>
  <c r="G15" i="76"/>
  <c r="F15" i="76"/>
  <c r="E15" i="76"/>
  <c r="D15" i="76"/>
  <c r="M21" i="77"/>
  <c r="L21" i="77"/>
  <c r="K21" i="77"/>
  <c r="J21" i="77"/>
  <c r="I21" i="77"/>
  <c r="H21" i="77"/>
  <c r="G21" i="77"/>
  <c r="F21" i="77"/>
  <c r="E21" i="77"/>
  <c r="D21" i="77"/>
  <c r="M15" i="77"/>
  <c r="L15" i="77"/>
  <c r="K15" i="77"/>
  <c r="J15" i="77"/>
  <c r="I15" i="77"/>
  <c r="H15" i="77"/>
  <c r="G15" i="77"/>
  <c r="F15" i="77"/>
  <c r="E15" i="77"/>
  <c r="D15" i="77"/>
  <c r="M21" i="78"/>
  <c r="L21" i="78"/>
  <c r="K21" i="78"/>
  <c r="J21" i="78"/>
  <c r="I21" i="78"/>
  <c r="H21" i="78"/>
  <c r="G21" i="78"/>
  <c r="F21" i="78"/>
  <c r="E21" i="78"/>
  <c r="D21" i="78"/>
  <c r="M15" i="78"/>
  <c r="L15" i="78"/>
  <c r="K15" i="78"/>
  <c r="J15" i="78"/>
  <c r="I15" i="78"/>
  <c r="H15" i="78"/>
  <c r="G15" i="78"/>
  <c r="F15" i="78"/>
  <c r="E15" i="78"/>
  <c r="D15" i="78"/>
  <c r="M21" i="79"/>
  <c r="L21" i="79"/>
  <c r="K21" i="79"/>
  <c r="J21" i="79"/>
  <c r="I21" i="79"/>
  <c r="H21" i="79"/>
  <c r="G21" i="79"/>
  <c r="F21" i="79"/>
  <c r="E21" i="79"/>
  <c r="D21" i="79"/>
  <c r="M15" i="79"/>
  <c r="L15" i="79"/>
  <c r="K15" i="79"/>
  <c r="J15" i="79"/>
  <c r="I15" i="79"/>
  <c r="H15" i="79"/>
  <c r="G15" i="79"/>
  <c r="F15" i="79"/>
  <c r="E15" i="79"/>
  <c r="D15" i="79"/>
  <c r="M21" i="80"/>
  <c r="L21" i="80"/>
  <c r="K21" i="80"/>
  <c r="J21" i="80"/>
  <c r="I21" i="80"/>
  <c r="H21" i="80"/>
  <c r="G21" i="80"/>
  <c r="F21" i="80"/>
  <c r="E21" i="80"/>
  <c r="D21" i="80"/>
  <c r="M15" i="80"/>
  <c r="L15" i="80"/>
  <c r="K15" i="80"/>
  <c r="J15" i="80"/>
  <c r="I15" i="80"/>
  <c r="H15" i="80"/>
  <c r="G15" i="80"/>
  <c r="F15" i="80"/>
  <c r="E15" i="80"/>
  <c r="D15" i="80"/>
  <c r="M21" i="81"/>
  <c r="L21" i="81"/>
  <c r="K21" i="81"/>
  <c r="J21" i="81"/>
  <c r="I21" i="81"/>
  <c r="H21" i="81"/>
  <c r="G21" i="81"/>
  <c r="F21" i="81"/>
  <c r="E21" i="81"/>
  <c r="D21" i="81"/>
  <c r="M15" i="81"/>
  <c r="L15" i="81"/>
  <c r="K15" i="81"/>
  <c r="J15" i="81"/>
  <c r="I15" i="81"/>
  <c r="H15" i="81"/>
  <c r="G15" i="81"/>
  <c r="F15" i="81"/>
  <c r="E15" i="81"/>
  <c r="D15" i="81"/>
  <c r="M21" i="82"/>
  <c r="L21" i="82"/>
  <c r="K21" i="82"/>
  <c r="J21" i="82"/>
  <c r="I21" i="82"/>
  <c r="H21" i="82"/>
  <c r="G21" i="82"/>
  <c r="F21" i="82"/>
  <c r="E21" i="82"/>
  <c r="D21" i="82"/>
  <c r="M15" i="82"/>
  <c r="L15" i="82"/>
  <c r="K15" i="82"/>
  <c r="J15" i="82"/>
  <c r="I15" i="82"/>
  <c r="H15" i="82"/>
  <c r="G15" i="82"/>
  <c r="F15" i="82"/>
  <c r="E15" i="82"/>
  <c r="D15" i="82"/>
  <c r="M21" i="83"/>
  <c r="L21" i="83"/>
  <c r="K21" i="83"/>
  <c r="J21" i="83"/>
  <c r="I21" i="83"/>
  <c r="H21" i="83"/>
  <c r="G21" i="83"/>
  <c r="F21" i="83"/>
  <c r="E21" i="83"/>
  <c r="D21" i="83"/>
  <c r="M15" i="83"/>
  <c r="L15" i="83"/>
  <c r="K15" i="83"/>
  <c r="J15" i="83"/>
  <c r="I15" i="83"/>
  <c r="H15" i="83"/>
  <c r="G15" i="83"/>
  <c r="F15" i="83"/>
  <c r="E15" i="83"/>
  <c r="D15" i="83"/>
  <c r="M21" i="84"/>
  <c r="L21" i="84"/>
  <c r="K21" i="84"/>
  <c r="J21" i="84"/>
  <c r="I21" i="84"/>
  <c r="H21" i="84"/>
  <c r="G21" i="84"/>
  <c r="F21" i="84"/>
  <c r="E21" i="84"/>
  <c r="D21" i="84"/>
  <c r="M15" i="84"/>
  <c r="L15" i="84"/>
  <c r="K15" i="84"/>
  <c r="J15" i="84"/>
  <c r="I15" i="84"/>
  <c r="H15" i="84"/>
  <c r="G15" i="84"/>
  <c r="F15" i="84"/>
  <c r="E15" i="84"/>
  <c r="D15" i="84"/>
  <c r="M21" i="4"/>
  <c r="L21" i="4"/>
  <c r="K21" i="4"/>
  <c r="J21" i="4"/>
  <c r="I21" i="4"/>
  <c r="H21" i="4"/>
  <c r="G21" i="4"/>
  <c r="F21" i="4"/>
  <c r="E21" i="4"/>
  <c r="D21" i="4"/>
  <c r="M15" i="4"/>
  <c r="L15" i="4"/>
  <c r="K15" i="4"/>
  <c r="J15" i="4"/>
  <c r="I15" i="4"/>
  <c r="H15" i="4"/>
  <c r="G15" i="4"/>
  <c r="F15" i="4"/>
  <c r="E15" i="4"/>
  <c r="D15" i="4"/>
  <c r="K8" i="78" l="1"/>
  <c r="H8" i="78"/>
  <c r="L8" i="78"/>
  <c r="I8" i="78"/>
  <c r="J8" i="78"/>
  <c r="E8" i="84"/>
  <c r="D15" i="1" l="1"/>
  <c r="H15" i="1"/>
  <c r="I15" i="1"/>
  <c r="J15" i="1"/>
  <c r="K15" i="1"/>
  <c r="L15" i="1"/>
  <c r="B39" i="2" l="1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0" i="2"/>
  <c r="C20" i="2" s="1"/>
  <c r="B19" i="2"/>
  <c r="C19" i="2" s="1"/>
  <c r="B18" i="2"/>
  <c r="C18" i="2" s="1"/>
  <c r="B17" i="2"/>
  <c r="C17" i="2" s="1"/>
  <c r="B14" i="2"/>
  <c r="C14" i="2" s="1"/>
  <c r="B13" i="2"/>
  <c r="C13" i="2" s="1"/>
  <c r="B12" i="2"/>
  <c r="C12" i="2" s="1"/>
  <c r="B11" i="2"/>
  <c r="C11" i="2" s="1"/>
  <c r="C27" i="1"/>
  <c r="J8" i="76"/>
  <c r="G8" i="76"/>
  <c r="F8" i="76"/>
  <c r="D8" i="75"/>
  <c r="M8" i="75"/>
  <c r="I8" i="75"/>
  <c r="F8" i="75"/>
  <c r="E8" i="75"/>
  <c r="K8" i="75"/>
  <c r="J8" i="75"/>
  <c r="G8" i="75"/>
  <c r="E8" i="76" l="1"/>
  <c r="D8" i="76"/>
  <c r="I8" i="76"/>
  <c r="M8" i="76"/>
  <c r="H8" i="75"/>
  <c r="L8" i="75"/>
  <c r="K8" i="76"/>
  <c r="H8" i="76"/>
  <c r="L8" i="76"/>
  <c r="M21" i="2"/>
  <c r="L21" i="2"/>
  <c r="K21" i="2"/>
  <c r="J21" i="2"/>
  <c r="I21" i="2"/>
  <c r="H21" i="2"/>
  <c r="G21" i="2"/>
  <c r="F21" i="2"/>
  <c r="E21" i="2"/>
  <c r="D21" i="2"/>
  <c r="B21" i="2"/>
  <c r="C21" i="2" s="1"/>
  <c r="M15" i="2"/>
  <c r="L15" i="2"/>
  <c r="K15" i="2"/>
  <c r="J15" i="2"/>
  <c r="J8" i="2" s="1"/>
  <c r="I15" i="2"/>
  <c r="H15" i="2"/>
  <c r="G15" i="2"/>
  <c r="F15" i="2"/>
  <c r="E15" i="2"/>
  <c r="D15" i="2"/>
  <c r="B15" i="2"/>
  <c r="C15" i="2" s="1"/>
  <c r="L8" i="4"/>
  <c r="H8" i="4"/>
  <c r="K8" i="4"/>
  <c r="G8" i="4"/>
  <c r="D8" i="4"/>
  <c r="J8" i="4"/>
  <c r="F8" i="4"/>
  <c r="K8" i="2" l="1"/>
  <c r="D8" i="2"/>
  <c r="E8" i="2"/>
  <c r="I8" i="2"/>
  <c r="M8" i="2"/>
  <c r="F8" i="2"/>
  <c r="G8" i="2"/>
  <c r="L8" i="2"/>
  <c r="E8" i="4"/>
  <c r="I8" i="4"/>
  <c r="M8" i="4"/>
  <c r="B8" i="2"/>
  <c r="C8" i="2" s="1"/>
  <c r="H8" i="2"/>
  <c r="L8" i="3" l="1"/>
  <c r="K8" i="3"/>
  <c r="J8" i="3"/>
  <c r="I8" i="3"/>
  <c r="M8" i="6"/>
  <c r="I8" i="6"/>
  <c r="H8" i="6"/>
  <c r="L8" i="7"/>
  <c r="K8" i="7"/>
  <c r="J8" i="7"/>
  <c r="L8" i="8"/>
  <c r="K8" i="8"/>
  <c r="J8" i="8"/>
  <c r="H8" i="8"/>
  <c r="L8" i="9"/>
  <c r="K8" i="9"/>
  <c r="J8" i="9"/>
  <c r="I8" i="9"/>
  <c r="H8" i="9"/>
  <c r="L8" i="10"/>
  <c r="K8" i="10"/>
  <c r="I8" i="10"/>
  <c r="H8" i="10"/>
  <c r="L8" i="11"/>
  <c r="J8" i="11"/>
  <c r="I8" i="11"/>
  <c r="K8" i="12"/>
  <c r="J8" i="12"/>
  <c r="K8" i="13"/>
  <c r="J8" i="13"/>
  <c r="I8" i="13"/>
  <c r="H8" i="13"/>
  <c r="J8" i="14"/>
  <c r="I8" i="14"/>
  <c r="H8" i="14"/>
  <c r="M8" i="15"/>
  <c r="K8" i="15"/>
  <c r="J8" i="15"/>
  <c r="I8" i="15"/>
  <c r="L8" i="16"/>
  <c r="K8" i="16"/>
  <c r="L8" i="17"/>
  <c r="K8" i="17"/>
  <c r="J8" i="17"/>
  <c r="I8" i="17"/>
  <c r="M8" i="18"/>
  <c r="K8" i="18"/>
  <c r="J8" i="18"/>
  <c r="I8" i="18"/>
  <c r="L8" i="19"/>
  <c r="J8" i="19"/>
  <c r="H8" i="19"/>
  <c r="L8" i="20"/>
  <c r="K8" i="20"/>
  <c r="J8" i="20"/>
  <c r="I8" i="20"/>
  <c r="H8" i="20"/>
  <c r="K8" i="21"/>
  <c r="H8" i="21"/>
  <c r="L8" i="22"/>
  <c r="K8" i="22"/>
  <c r="J8" i="22"/>
  <c r="H8" i="22"/>
  <c r="K8" i="23"/>
  <c r="J8" i="23"/>
  <c r="I8" i="23"/>
  <c r="H8" i="23"/>
  <c r="L8" i="24"/>
  <c r="K8" i="24"/>
  <c r="J8" i="24"/>
  <c r="H8" i="24"/>
  <c r="M8" i="25"/>
  <c r="L8" i="25"/>
  <c r="K8" i="25"/>
  <c r="I8" i="25"/>
  <c r="K8" i="26"/>
  <c r="J8" i="26"/>
  <c r="L8" i="27"/>
  <c r="H8" i="27"/>
  <c r="L8" i="28"/>
  <c r="K8" i="28"/>
  <c r="I8" i="28"/>
  <c r="H8" i="28"/>
  <c r="M8" i="29"/>
  <c r="L8" i="29"/>
  <c r="K8" i="29"/>
  <c r="J8" i="29"/>
  <c r="K8" i="32"/>
  <c r="J8" i="32"/>
  <c r="L8" i="33"/>
  <c r="J8" i="33"/>
  <c r="K8" i="34"/>
  <c r="I8" i="34"/>
  <c r="H8" i="34"/>
  <c r="J8" i="35"/>
  <c r="I8" i="35"/>
  <c r="L8" i="36"/>
  <c r="K8" i="36"/>
  <c r="J8" i="36"/>
  <c r="I8" i="36"/>
  <c r="H8" i="36"/>
  <c r="K8" i="37"/>
  <c r="J8" i="37"/>
  <c r="J8" i="38"/>
  <c r="H8" i="38"/>
  <c r="L8" i="39"/>
  <c r="K8" i="39"/>
  <c r="J8" i="39"/>
  <c r="I8" i="39"/>
  <c r="L8" i="40"/>
  <c r="K8" i="40"/>
  <c r="J8" i="40"/>
  <c r="L8" i="41"/>
  <c r="K8" i="41"/>
  <c r="J8" i="41"/>
  <c r="I8" i="41"/>
  <c r="H8" i="41"/>
  <c r="J8" i="42"/>
  <c r="I8" i="42"/>
  <c r="L8" i="44"/>
  <c r="J8" i="44"/>
  <c r="I8" i="44"/>
  <c r="H8" i="44"/>
  <c r="K8" i="45"/>
  <c r="L8" i="47"/>
  <c r="K8" i="47"/>
  <c r="J8" i="47"/>
  <c r="H8" i="47"/>
  <c r="L8" i="48"/>
  <c r="J8" i="48"/>
  <c r="L8" i="49"/>
  <c r="J8" i="49"/>
  <c r="I8" i="49"/>
  <c r="H8" i="49"/>
  <c r="K8" i="50"/>
  <c r="J8" i="50"/>
  <c r="I8" i="50"/>
  <c r="K8" i="51"/>
  <c r="J8" i="51"/>
  <c r="L8" i="52"/>
  <c r="K8" i="52"/>
  <c r="I8" i="52"/>
  <c r="H8" i="52"/>
  <c r="K8" i="53"/>
  <c r="K8" i="54"/>
  <c r="H8" i="54"/>
  <c r="L8" i="55"/>
  <c r="K8" i="55"/>
  <c r="I8" i="55"/>
  <c r="H8" i="55"/>
  <c r="K8" i="85"/>
  <c r="J8" i="85"/>
  <c r="I8" i="85"/>
  <c r="K8" i="56"/>
  <c r="J8" i="56"/>
  <c r="K8" i="57"/>
  <c r="J8" i="57"/>
  <c r="L8" i="59"/>
  <c r="K8" i="59"/>
  <c r="J8" i="59"/>
  <c r="L8" i="60"/>
  <c r="J8" i="60"/>
  <c r="H8" i="60"/>
  <c r="K8" i="61"/>
  <c r="J8" i="61"/>
  <c r="I8" i="61"/>
  <c r="L8" i="62"/>
  <c r="J8" i="62"/>
  <c r="H8" i="62"/>
  <c r="K8" i="63"/>
  <c r="J8" i="63"/>
  <c r="H8" i="63"/>
  <c r="K8" i="64"/>
  <c r="H8" i="64"/>
  <c r="L8" i="65"/>
  <c r="J8" i="65"/>
  <c r="H8" i="65"/>
  <c r="L8" i="66"/>
  <c r="J8" i="66"/>
  <c r="H8" i="66"/>
  <c r="L8" i="67"/>
  <c r="J8" i="67"/>
  <c r="I8" i="67"/>
  <c r="H8" i="67"/>
  <c r="L8" i="68"/>
  <c r="K8" i="68"/>
  <c r="J8" i="68"/>
  <c r="L8" i="69"/>
  <c r="K8" i="69"/>
  <c r="J8" i="69"/>
  <c r="I8" i="69"/>
  <c r="L8" i="70"/>
  <c r="K8" i="70"/>
  <c r="H8" i="70"/>
  <c r="J8" i="71"/>
  <c r="H8" i="71"/>
  <c r="L8" i="72"/>
  <c r="K8" i="72"/>
  <c r="J8" i="72"/>
  <c r="I8" i="72"/>
  <c r="H8" i="72"/>
  <c r="L8" i="73"/>
  <c r="K8" i="73"/>
  <c r="J8" i="73"/>
  <c r="I8" i="73"/>
  <c r="K8" i="74"/>
  <c r="J8" i="74"/>
  <c r="I8" i="74"/>
  <c r="L8" i="77"/>
  <c r="K8" i="77"/>
  <c r="J8" i="77"/>
  <c r="I8" i="77"/>
  <c r="H8" i="77"/>
  <c r="L8" i="79"/>
  <c r="K8" i="79"/>
  <c r="J8" i="79"/>
  <c r="H8" i="79"/>
  <c r="K8" i="80"/>
  <c r="J8" i="80"/>
  <c r="I8" i="80"/>
  <c r="H8" i="80"/>
  <c r="L8" i="81"/>
  <c r="K8" i="81"/>
  <c r="J8" i="81"/>
  <c r="K8" i="82"/>
  <c r="J8" i="82"/>
  <c r="I8" i="82"/>
  <c r="K8" i="83"/>
  <c r="I8" i="83"/>
  <c r="K8" i="84"/>
  <c r="J8" i="84"/>
  <c r="I8" i="84"/>
  <c r="M15" i="1"/>
  <c r="M21" i="1"/>
  <c r="L21" i="1"/>
  <c r="L8" i="1" s="1"/>
  <c r="K21" i="1"/>
  <c r="K8" i="1" s="1"/>
  <c r="J21" i="1"/>
  <c r="J8" i="1" s="1"/>
  <c r="I21" i="1"/>
  <c r="I8" i="1" s="1"/>
  <c r="H21" i="1"/>
  <c r="H8" i="1" s="1"/>
  <c r="M8" i="44"/>
  <c r="G8" i="44"/>
  <c r="D8" i="44"/>
  <c r="G21" i="1"/>
  <c r="G8" i="1" s="1"/>
  <c r="F21" i="1"/>
  <c r="F8" i="1" s="1"/>
  <c r="E21" i="1"/>
  <c r="E8" i="1" s="1"/>
  <c r="D21" i="1"/>
  <c r="D8" i="1" s="1"/>
  <c r="M8" i="3"/>
  <c r="E8" i="3"/>
  <c r="D8" i="3"/>
  <c r="G8" i="6"/>
  <c r="D8" i="6"/>
  <c r="F8" i="7"/>
  <c r="D8" i="7"/>
  <c r="M8" i="8"/>
  <c r="G8" i="8"/>
  <c r="D8" i="8"/>
  <c r="M8" i="9"/>
  <c r="F8" i="9"/>
  <c r="E8" i="9"/>
  <c r="M8" i="10"/>
  <c r="G8" i="10"/>
  <c r="E8" i="10"/>
  <c r="D8" i="10"/>
  <c r="M8" i="11"/>
  <c r="E8" i="11"/>
  <c r="D8" i="11"/>
  <c r="G8" i="12"/>
  <c r="E8" i="12"/>
  <c r="M8" i="13"/>
  <c r="G8" i="13"/>
  <c r="F8" i="13"/>
  <c r="E8" i="13"/>
  <c r="M8" i="14"/>
  <c r="E8" i="14"/>
  <c r="F8" i="15"/>
  <c r="E8" i="15"/>
  <c r="F8" i="16"/>
  <c r="E8" i="16"/>
  <c r="M8" i="17"/>
  <c r="G8" i="17"/>
  <c r="D8" i="17"/>
  <c r="F8" i="18"/>
  <c r="D8" i="18"/>
  <c r="F8" i="19"/>
  <c r="E8" i="19"/>
  <c r="M8" i="20"/>
  <c r="M8" i="21"/>
  <c r="F8" i="21"/>
  <c r="E8" i="21"/>
  <c r="D8" i="21"/>
  <c r="M8" i="22"/>
  <c r="G8" i="22"/>
  <c r="E8" i="22"/>
  <c r="D8" i="22"/>
  <c r="M8" i="23"/>
  <c r="G8" i="23"/>
  <c r="E8" i="23"/>
  <c r="M8" i="24"/>
  <c r="F8" i="24"/>
  <c r="E8" i="24"/>
  <c r="G8" i="25"/>
  <c r="E8" i="25"/>
  <c r="G8" i="26"/>
  <c r="F8" i="26"/>
  <c r="E8" i="27"/>
  <c r="D8" i="27"/>
  <c r="F8" i="28"/>
  <c r="G8" i="29"/>
  <c r="E8" i="29"/>
  <c r="D8" i="29"/>
  <c r="L8" i="30"/>
  <c r="J8" i="30"/>
  <c r="H8" i="30"/>
  <c r="F8" i="30"/>
  <c r="D8" i="30"/>
  <c r="L8" i="31"/>
  <c r="K8" i="31"/>
  <c r="J8" i="31"/>
  <c r="H8" i="31"/>
  <c r="G8" i="31"/>
  <c r="F8" i="31"/>
  <c r="D8" i="31"/>
  <c r="M8" i="32"/>
  <c r="G8" i="32"/>
  <c r="E8" i="32"/>
  <c r="M8" i="33"/>
  <c r="F8" i="33"/>
  <c r="D8" i="33"/>
  <c r="M8" i="34"/>
  <c r="E8" i="34"/>
  <c r="D8" i="34"/>
  <c r="F8" i="35"/>
  <c r="E8" i="35"/>
  <c r="G8" i="36"/>
  <c r="F8" i="36"/>
  <c r="M8" i="37"/>
  <c r="F8" i="37"/>
  <c r="E8" i="37"/>
  <c r="M8" i="38"/>
  <c r="G8" i="38"/>
  <c r="F8" i="39"/>
  <c r="E8" i="39"/>
  <c r="G8" i="40"/>
  <c r="E8" i="40"/>
  <c r="M8" i="41"/>
  <c r="G8" i="41"/>
  <c r="E8" i="41"/>
  <c r="D8" i="41"/>
  <c r="M8" i="42"/>
  <c r="G8" i="42"/>
  <c r="E8" i="42"/>
  <c r="M8" i="43"/>
  <c r="K8" i="43"/>
  <c r="J8" i="43"/>
  <c r="I8" i="43"/>
  <c r="G8" i="43"/>
  <c r="F8" i="43"/>
  <c r="E8" i="43"/>
  <c r="G8" i="45"/>
  <c r="F8" i="45"/>
  <c r="M8" i="46"/>
  <c r="K8" i="46"/>
  <c r="J8" i="46"/>
  <c r="I8" i="46"/>
  <c r="G8" i="46"/>
  <c r="F8" i="46"/>
  <c r="E8" i="46"/>
  <c r="G8" i="47"/>
  <c r="E8" i="47"/>
  <c r="M8" i="48"/>
  <c r="G8" i="48"/>
  <c r="E8" i="48"/>
  <c r="D8" i="48"/>
  <c r="F8" i="49"/>
  <c r="E8" i="49"/>
  <c r="M8" i="50"/>
  <c r="E8" i="50"/>
  <c r="M8" i="51"/>
  <c r="G8" i="51"/>
  <c r="D8" i="51"/>
  <c r="F8" i="52"/>
  <c r="E8" i="52"/>
  <c r="F8" i="53"/>
  <c r="E8" i="53"/>
  <c r="M8" i="54"/>
  <c r="G8" i="54"/>
  <c r="F8" i="54"/>
  <c r="M8" i="55"/>
  <c r="E8" i="55"/>
  <c r="D8" i="55"/>
  <c r="G8" i="85"/>
  <c r="F8" i="85"/>
  <c r="M8" i="56"/>
  <c r="G8" i="56"/>
  <c r="F8" i="56"/>
  <c r="D8" i="56"/>
  <c r="M8" i="57"/>
  <c r="G8" i="57"/>
  <c r="E8" i="57"/>
  <c r="L8" i="58"/>
  <c r="K8" i="58"/>
  <c r="J8" i="58"/>
  <c r="I8" i="58"/>
  <c r="H8" i="58"/>
  <c r="G8" i="58"/>
  <c r="F8" i="58"/>
  <c r="D8" i="58"/>
  <c r="G8" i="59"/>
  <c r="F8" i="59"/>
  <c r="M8" i="60"/>
  <c r="E8" i="60"/>
  <c r="D8" i="60"/>
  <c r="M8" i="61"/>
  <c r="F8" i="61"/>
  <c r="E8" i="61"/>
  <c r="D8" i="61"/>
  <c r="G8" i="62"/>
  <c r="F8" i="62"/>
  <c r="E8" i="62"/>
  <c r="M8" i="63"/>
  <c r="E8" i="63"/>
  <c r="D8" i="63"/>
  <c r="M8" i="64"/>
  <c r="G8" i="64"/>
  <c r="F8" i="64"/>
  <c r="M8" i="65"/>
  <c r="E8" i="65"/>
  <c r="D8" i="65"/>
  <c r="M8" i="66"/>
  <c r="F8" i="67"/>
  <c r="E8" i="67"/>
  <c r="M8" i="68"/>
  <c r="G8" i="68"/>
  <c r="E8" i="68"/>
  <c r="D8" i="68"/>
  <c r="M8" i="69"/>
  <c r="G8" i="69"/>
  <c r="E8" i="69"/>
  <c r="D8" i="69"/>
  <c r="G8" i="70"/>
  <c r="E8" i="70"/>
  <c r="M8" i="71"/>
  <c r="F8" i="71"/>
  <c r="E8" i="71"/>
  <c r="M8" i="72"/>
  <c r="F8" i="72"/>
  <c r="E8" i="72"/>
  <c r="D8" i="72"/>
  <c r="M8" i="73"/>
  <c r="F8" i="73"/>
  <c r="E8" i="73"/>
  <c r="M8" i="74"/>
  <c r="G8" i="74"/>
  <c r="D8" i="74"/>
  <c r="M8" i="77"/>
  <c r="F8" i="77"/>
  <c r="D8" i="77"/>
  <c r="G8" i="78"/>
  <c r="E8" i="78"/>
  <c r="M8" i="79"/>
  <c r="G8" i="79"/>
  <c r="F8" i="79"/>
  <c r="E8" i="79"/>
  <c r="M8" i="80"/>
  <c r="G8" i="80"/>
  <c r="F8" i="80"/>
  <c r="E8" i="80"/>
  <c r="M8" i="81"/>
  <c r="G8" i="81"/>
  <c r="E8" i="81"/>
  <c r="D8" i="81"/>
  <c r="M8" i="82"/>
  <c r="G8" i="82"/>
  <c r="E8" i="82"/>
  <c r="D8" i="82"/>
  <c r="M8" i="83"/>
  <c r="G8" i="83"/>
  <c r="F8" i="83"/>
  <c r="E8" i="83"/>
  <c r="M8" i="84"/>
  <c r="D8" i="84"/>
  <c r="M8" i="1" l="1"/>
  <c r="G8" i="3"/>
  <c r="H8" i="3"/>
  <c r="F8" i="3"/>
  <c r="F8" i="6"/>
  <c r="L8" i="6"/>
  <c r="K8" i="6"/>
  <c r="E8" i="7"/>
  <c r="M8" i="7"/>
  <c r="G8" i="7"/>
  <c r="E8" i="8"/>
  <c r="F8" i="8"/>
  <c r="G8" i="9"/>
  <c r="F8" i="10"/>
  <c r="D8" i="12"/>
  <c r="M8" i="12"/>
  <c r="I8" i="12"/>
  <c r="L8" i="12"/>
  <c r="D8" i="13"/>
  <c r="L8" i="13"/>
  <c r="F8" i="14"/>
  <c r="K8" i="14"/>
  <c r="L8" i="14"/>
  <c r="G8" i="15"/>
  <c r="L8" i="15"/>
  <c r="D8" i="16"/>
  <c r="M8" i="16"/>
  <c r="H8" i="16"/>
  <c r="J8" i="16"/>
  <c r="G8" i="16"/>
  <c r="E8" i="17"/>
  <c r="F8" i="17"/>
  <c r="E8" i="18"/>
  <c r="G8" i="18"/>
  <c r="L8" i="18"/>
  <c r="K8" i="19"/>
  <c r="D8" i="19"/>
  <c r="M8" i="19"/>
  <c r="E8" i="20"/>
  <c r="F8" i="20"/>
  <c r="J8" i="21"/>
  <c r="G8" i="21"/>
  <c r="F8" i="22"/>
  <c r="F8" i="23"/>
  <c r="D8" i="24"/>
  <c r="I8" i="24"/>
  <c r="G8" i="24"/>
  <c r="D8" i="26"/>
  <c r="E8" i="26"/>
  <c r="F8" i="27"/>
  <c r="I8" i="27"/>
  <c r="G8" i="28"/>
  <c r="M8" i="28"/>
  <c r="J8" i="28"/>
  <c r="F8" i="29"/>
  <c r="H8" i="29"/>
  <c r="E8" i="30"/>
  <c r="I8" i="30"/>
  <c r="M8" i="30"/>
  <c r="G8" i="30"/>
  <c r="K8" i="30"/>
  <c r="E8" i="31"/>
  <c r="I8" i="31"/>
  <c r="M8" i="31"/>
  <c r="F8" i="32"/>
  <c r="G8" i="33"/>
  <c r="I8" i="33"/>
  <c r="F8" i="34"/>
  <c r="G8" i="34"/>
  <c r="D8" i="35"/>
  <c r="M8" i="35"/>
  <c r="I8" i="37"/>
  <c r="G8" i="37"/>
  <c r="I8" i="38"/>
  <c r="F8" i="38"/>
  <c r="H8" i="39"/>
  <c r="M8" i="39"/>
  <c r="D8" i="40"/>
  <c r="M8" i="40"/>
  <c r="F8" i="41"/>
  <c r="F8" i="42"/>
  <c r="D8" i="43"/>
  <c r="H8" i="43"/>
  <c r="L8" i="43"/>
  <c r="F8" i="44"/>
  <c r="K8" i="44"/>
  <c r="D8" i="45"/>
  <c r="M8" i="45"/>
  <c r="L8" i="45"/>
  <c r="E8" i="45"/>
  <c r="D8" i="46"/>
  <c r="H8" i="46"/>
  <c r="L8" i="46"/>
  <c r="D8" i="47"/>
  <c r="M8" i="47"/>
  <c r="F8" i="47"/>
  <c r="I8" i="47"/>
  <c r="H8" i="48"/>
  <c r="F8" i="48"/>
  <c r="I8" i="48"/>
  <c r="K8" i="48"/>
  <c r="D8" i="49"/>
  <c r="M8" i="49"/>
  <c r="K8" i="49"/>
  <c r="G8" i="50"/>
  <c r="H8" i="50"/>
  <c r="F8" i="50"/>
  <c r="E8" i="51"/>
  <c r="H8" i="51"/>
  <c r="F8" i="51"/>
  <c r="I8" i="51"/>
  <c r="M8" i="52"/>
  <c r="J8" i="52"/>
  <c r="D8" i="53"/>
  <c r="M8" i="53"/>
  <c r="H8" i="53"/>
  <c r="J8" i="53"/>
  <c r="L8" i="53"/>
  <c r="J8" i="54"/>
  <c r="L8" i="54"/>
  <c r="I8" i="54"/>
  <c r="F8" i="55"/>
  <c r="G8" i="55"/>
  <c r="E8" i="85"/>
  <c r="D8" i="85"/>
  <c r="M8" i="85"/>
  <c r="E8" i="56"/>
  <c r="H8" i="56"/>
  <c r="I8" i="56"/>
  <c r="H8" i="57"/>
  <c r="F8" i="57"/>
  <c r="E8" i="58"/>
  <c r="M8" i="58"/>
  <c r="E8" i="59"/>
  <c r="H8" i="59"/>
  <c r="D8" i="59"/>
  <c r="F8" i="60"/>
  <c r="K8" i="60"/>
  <c r="G8" i="60"/>
  <c r="M8" i="62"/>
  <c r="K8" i="62"/>
  <c r="I8" i="63"/>
  <c r="G8" i="63"/>
  <c r="L8" i="63"/>
  <c r="E8" i="64"/>
  <c r="J8" i="64"/>
  <c r="F8" i="65"/>
  <c r="K8" i="65"/>
  <c r="I8" i="65"/>
  <c r="G8" i="66"/>
  <c r="K8" i="66"/>
  <c r="F8" i="66"/>
  <c r="M8" i="67"/>
  <c r="K8" i="67"/>
  <c r="F8" i="68"/>
  <c r="H8" i="68"/>
  <c r="F8" i="69"/>
  <c r="H8" i="69"/>
  <c r="M8" i="70"/>
  <c r="J8" i="70"/>
  <c r="G8" i="72"/>
  <c r="G8" i="73"/>
  <c r="H8" i="73"/>
  <c r="E8" i="74"/>
  <c r="H8" i="74"/>
  <c r="F8" i="74"/>
  <c r="G8" i="77"/>
  <c r="E8" i="77"/>
  <c r="M8" i="78"/>
  <c r="D8" i="79"/>
  <c r="I8" i="79"/>
  <c r="D8" i="80"/>
  <c r="L8" i="80"/>
  <c r="F8" i="81"/>
  <c r="H8" i="81"/>
  <c r="I8" i="81"/>
  <c r="F8" i="82"/>
  <c r="H8" i="82"/>
  <c r="J8" i="83"/>
  <c r="L8" i="83"/>
  <c r="F8" i="84"/>
  <c r="H8" i="84"/>
  <c r="M8" i="26"/>
  <c r="M8" i="27"/>
  <c r="E8" i="36"/>
  <c r="M8" i="36"/>
  <c r="M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J8" i="6"/>
  <c r="H8" i="7"/>
  <c r="I8" i="7"/>
  <c r="I8" i="8"/>
  <c r="J8" i="10"/>
  <c r="H8" i="11"/>
  <c r="K8" i="11"/>
  <c r="H8" i="12"/>
  <c r="H8" i="15"/>
  <c r="I8" i="16"/>
  <c r="H8" i="17"/>
  <c r="H8" i="18"/>
  <c r="I8" i="19"/>
  <c r="L8" i="21"/>
  <c r="I8" i="21"/>
  <c r="I8" i="22"/>
  <c r="L8" i="23"/>
  <c r="H8" i="25"/>
  <c r="J8" i="25"/>
  <c r="H8" i="26"/>
  <c r="I8" i="26"/>
  <c r="L8" i="26"/>
  <c r="K8" i="27"/>
  <c r="J8" i="27"/>
  <c r="I8" i="29"/>
  <c r="H8" i="32"/>
  <c r="I8" i="32"/>
  <c r="L8" i="32"/>
  <c r="H8" i="33"/>
  <c r="K8" i="33"/>
  <c r="J8" i="34"/>
  <c r="L8" i="34"/>
  <c r="H8" i="35"/>
  <c r="K8" i="35"/>
  <c r="L8" i="35"/>
  <c r="L8" i="37"/>
  <c r="H8" i="37"/>
  <c r="L8" i="38"/>
  <c r="K8" i="38"/>
  <c r="H8" i="40"/>
  <c r="I8" i="40"/>
  <c r="L8" i="42"/>
  <c r="K8" i="42"/>
  <c r="H8" i="42"/>
  <c r="H8" i="45"/>
  <c r="J8" i="45"/>
  <c r="I8" i="45"/>
  <c r="L8" i="50"/>
  <c r="L8" i="51"/>
  <c r="I8" i="53"/>
  <c r="J8" i="55"/>
  <c r="H8" i="85"/>
  <c r="L8" i="85"/>
  <c r="L8" i="56"/>
  <c r="I8" i="57"/>
  <c r="L8" i="57"/>
  <c r="I8" i="59"/>
  <c r="I8" i="60"/>
  <c r="L8" i="61"/>
  <c r="H8" i="61"/>
  <c r="I8" i="62"/>
  <c r="I8" i="64"/>
  <c r="L8" i="64"/>
  <c r="I8" i="66"/>
  <c r="I8" i="68"/>
  <c r="I8" i="70"/>
  <c r="I8" i="71"/>
  <c r="K8" i="71"/>
  <c r="L8" i="71"/>
  <c r="L8" i="74"/>
  <c r="L8" i="82"/>
  <c r="H8" i="83"/>
  <c r="L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<sst xmlns="http://schemas.openxmlformats.org/spreadsheetml/2006/main" count="4704" uniqueCount="138">
  <si>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</si>
  <si>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</si>
  <si>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</si>
  <si>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</si>
  <si>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</si>
  <si>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</si>
  <si>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</si>
  <si>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</si>
  <si>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</si>
  <si>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</si>
  <si>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</si>
  <si>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</si>
  <si>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</si>
  <si>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</si>
  <si>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</si>
  <si>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</si>
  <si>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</si>
  <si>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</si>
  <si>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</si>
  <si>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</si>
  <si>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</si>
  <si>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</si>
  <si>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</si>
  <si>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</si>
  <si>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</si>
  <si>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</si>
  <si>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</si>
  <si>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</si>
  <si>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</si>
  <si>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</si>
  <si>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</si>
  <si>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</si>
  <si>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</si>
  <si>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</si>
  <si>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</si>
  <si>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</si>
  <si>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</si>
  <si>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</si>
  <si>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</si>
  <si>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</si>
  <si>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</si>
  <si>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</si>
  <si>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</si>
  <si>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</si>
  <si>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</si>
  <si>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</si>
  <si>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</si>
  <si>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</si>
  <si>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</si>
  <si>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Juvenile Population, age 10-16:</t>
  </si>
  <si>
    <t>10-12</t>
  </si>
  <si>
    <t>Juvenile Population, ages 10-16:</t>
  </si>
  <si>
    <t>Alaska Native</t>
  </si>
  <si>
    <t>Source: Juvenile arrest data are from the Michigan State Police.  Population data are from Puzzanchera, C., Sladky, A. and Kang, W. (2021). "Easy Access to Juvenile Populations: 1990-2020." Online.  Accessed October 13, 2021.  Available: http://www.ojjdp.gov/ojstatbb/ezapop/.</t>
  </si>
  <si>
    <t>Alcona County, 2021</t>
  </si>
  <si>
    <t>Alger County, 2021</t>
  </si>
  <si>
    <t>Allegan County, 2021</t>
  </si>
  <si>
    <t>Alpena County, 2021</t>
  </si>
  <si>
    <t>Antrim County, 2021</t>
  </si>
  <si>
    <t>Arenac County, 2021</t>
  </si>
  <si>
    <t>Baraga County, 2021</t>
  </si>
  <si>
    <t>Barry County, 2021</t>
  </si>
  <si>
    <t>Bay County, 2021</t>
  </si>
  <si>
    <t>Benzie County, 2021</t>
  </si>
  <si>
    <t>Berrien County, 2021</t>
  </si>
  <si>
    <t>Branch County, 2021</t>
  </si>
  <si>
    <t>Calhoun County, 2021</t>
  </si>
  <si>
    <t>Cass County, 2021</t>
  </si>
  <si>
    <t>Charlevoix County, 2021</t>
  </si>
  <si>
    <t>Cheboygan County, 2021</t>
  </si>
  <si>
    <t>Chippewa County, 2021</t>
  </si>
  <si>
    <t>Clare County, 2021</t>
  </si>
  <si>
    <t>Clinton County, 2021</t>
  </si>
  <si>
    <t>Crawford County, 2021</t>
  </si>
  <si>
    <t>Delta County, 2021</t>
  </si>
  <si>
    <t>Dickinson County, 2021</t>
  </si>
  <si>
    <t>Eaton County, 2021</t>
  </si>
  <si>
    <t>Emmet County, 2021</t>
  </si>
  <si>
    <t>Genesee County, 2021</t>
  </si>
  <si>
    <t>Gladwin County, 2021</t>
  </si>
  <si>
    <t>Gogebic County, 2021</t>
  </si>
  <si>
    <t>Grand Traverse County, 2021</t>
  </si>
  <si>
    <t>Gratiot County, 2021</t>
  </si>
  <si>
    <t>Hillsdale County, 2021</t>
  </si>
  <si>
    <t>Houghton County, 2021</t>
  </si>
  <si>
    <t>Huron County, 2021</t>
  </si>
  <si>
    <t>Ingham County, 2021</t>
  </si>
  <si>
    <t>Ionia County, 2021</t>
  </si>
  <si>
    <t>Iosco County, 2021</t>
  </si>
  <si>
    <t>Iron County, 2021</t>
  </si>
  <si>
    <t>Isabella County, 2021</t>
  </si>
  <si>
    <t>Jackson County, 2021</t>
  </si>
  <si>
    <t>Kalamazoo County, 2021</t>
  </si>
  <si>
    <t>Kalkaska County, 2021</t>
  </si>
  <si>
    <t>Kent County, 2021</t>
  </si>
  <si>
    <t>Keweenaw County, 2021</t>
  </si>
  <si>
    <t>Lake County, 2021</t>
  </si>
  <si>
    <t>Lapeer County, 2021</t>
  </si>
  <si>
    <t>Leelanau County, 2021</t>
  </si>
  <si>
    <t>Lenawee County, 2021</t>
  </si>
  <si>
    <t>Livingston County, 2021</t>
  </si>
  <si>
    <t>Luce County, 2021</t>
  </si>
  <si>
    <t>Mackinac County, 2021</t>
  </si>
  <si>
    <t>Macomb County, 2021</t>
  </si>
  <si>
    <t>Manistee County, 2021</t>
  </si>
  <si>
    <t>Marquette County, 2021</t>
  </si>
  <si>
    <t>Mason County, 2021</t>
  </si>
  <si>
    <t>Mecosta County, 2021</t>
  </si>
  <si>
    <t>Menominee County, 2021</t>
  </si>
  <si>
    <t>Midland County, 2021</t>
  </si>
  <si>
    <t>Missaukee County, 2021</t>
  </si>
  <si>
    <t>Monroe County, 2021</t>
  </si>
  <si>
    <t>Montcalm County, 2021</t>
  </si>
  <si>
    <t>Montmorency County, 2021</t>
  </si>
  <si>
    <t>Muskegon County, 2021</t>
  </si>
  <si>
    <t>Newaygo County, 2021</t>
  </si>
  <si>
    <t>Oakland County, 2021</t>
  </si>
  <si>
    <t>Oceana County, 2021</t>
  </si>
  <si>
    <t>Ogemaw County, 2021</t>
  </si>
  <si>
    <t>Ontonagon County, 2021</t>
  </si>
  <si>
    <t>Osceola County, 2021</t>
  </si>
  <si>
    <t>Oscoda County, 2021</t>
  </si>
  <si>
    <t>Otsego County, 2021</t>
  </si>
  <si>
    <t>Ottawa County, 2021</t>
  </si>
  <si>
    <t>Presque Isle County, 2021</t>
  </si>
  <si>
    <t>Roscommon County, 2021</t>
  </si>
  <si>
    <t>Saginaw County, 2021</t>
  </si>
  <si>
    <t>Sanilac County, 2021</t>
  </si>
  <si>
    <t>Schoolcraft County, 2021</t>
  </si>
  <si>
    <t>Shiawassee County, 2021</t>
  </si>
  <si>
    <t>Tuscola County, 2021</t>
  </si>
  <si>
    <t>Van Buren County, 2021</t>
  </si>
  <si>
    <t>Washtenaw County, 2021</t>
  </si>
  <si>
    <t>Wayne County, 2021</t>
  </si>
  <si>
    <t>Wexford County, 2021</t>
  </si>
  <si>
    <t>Saint Clair County, 2021</t>
  </si>
  <si>
    <t>Saint Joseph County, 2021</t>
  </si>
  <si>
    <t>State of Michigan,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</si>
</sst>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164" fontId="4" fillId="0" borderId="0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 applyBorder="1"/>
    <xf numFmtId="2" fontId="8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indent="2"/>
    </xf>
    <xf numFmtId="0" fontId="7" fillId="0" borderId="3" xfId="0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8" fillId="0" borderId="5" xfId="0" applyNumberFormat="1" applyFont="1" applyFill="1" applyBorder="1"/>
    <xf numFmtId="3" fontId="0" fillId="0" borderId="0" xfId="0" applyNumberFormat="1" applyFill="1" applyBorder="1" applyAlignment="1">
      <alignment vertical="top"/>
    </xf>
    <xf numFmtId="3" fontId="29" fillId="0" borderId="0" xfId="0" applyNumberFormat="1" applyFont="1" applyBorder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NumberFormat="1" applyBorder="1">
      <alignment vertical="top"/>
    </xf>
    <xf numFmtId="0" fontId="11" fillId="0" borderId="2" xfId="1" applyNumberFormat="1" applyBorder="1">
      <alignment vertical="top"/>
    </xf>
    <xf numFmtId="0" fontId="11" fillId="0" borderId="12" xfId="1" applyNumberFormat="1" applyBorder="1">
      <alignment vertical="top"/>
    </xf>
    <xf numFmtId="0" fontId="11" fillId="0" borderId="0" xfId="1" applyNumberFormat="1">
      <alignment vertical="top"/>
    </xf>
    <xf numFmtId="1" fontId="29" fillId="0" borderId="4" xfId="0" applyNumberFormat="1" applyFont="1" applyBorder="1"/>
    <xf numFmtId="3" fontId="29" fillId="0" borderId="4" xfId="0" applyNumberFormat="1" applyFont="1" applyFill="1" applyBorder="1"/>
    <xf numFmtId="3" fontId="29" fillId="0" borderId="4" xfId="0" applyNumberFormat="1" applyFont="1" applyBorder="1"/>
    <xf numFmtId="2" fontId="29" fillId="0" borderId="0" xfId="0" applyNumberFormat="1" applyFont="1" applyBorder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0" fontId="11" fillId="0" borderId="12" xfId="1" applyNumberFormat="1" applyFont="1" applyBorder="1">
      <alignment vertical="top"/>
    </xf>
    <xf numFmtId="0" fontId="11" fillId="0" borderId="11" xfId="1" applyNumberFormat="1" applyFont="1" applyBorder="1">
      <alignment vertical="top"/>
    </xf>
    <xf numFmtId="3" fontId="29" fillId="0" borderId="0" xfId="0" applyNumberFormat="1" applyFont="1" applyBorder="1" applyAlignment="1">
      <alignment vertical="top"/>
    </xf>
    <xf numFmtId="0" fontId="11" fillId="0" borderId="0" xfId="1" applyNumberFormat="1" applyFont="1">
      <alignment vertical="top"/>
    </xf>
    <xf numFmtId="0" fontId="11" fillId="0" borderId="2" xfId="1" applyNumberFormat="1" applyFont="1" applyBorder="1">
      <alignment vertical="top"/>
    </xf>
    <xf numFmtId="2" fontId="29" fillId="0" borderId="4" xfId="0" applyNumberFormat="1" applyFont="1" applyFill="1" applyBorder="1" applyAlignment="1">
      <alignment horizontal="center"/>
    </xf>
    <xf numFmtId="3" fontId="29" fillId="0" borderId="5" xfId="0" applyNumberFormat="1" applyFont="1" applyFill="1" applyBorder="1"/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3" fontId="7" fillId="0" borderId="11" xfId="0" applyNumberFormat="1" applyFont="1" applyBorder="1"/>
    <xf numFmtId="0" fontId="7" fillId="0" borderId="1" xfId="0" applyFont="1" applyFill="1" applyBorder="1" applyAlignment="1">
      <alignment horizontal="left" indent="2"/>
    </xf>
    <xf numFmtId="3" fontId="2" fillId="0" borderId="0" xfId="0" applyNumberFormat="1" applyFont="1" applyFill="1" applyBorder="1"/>
    <xf numFmtId="3" fontId="2" fillId="0" borderId="2" xfId="0" applyNumberFormat="1" applyFont="1" applyFill="1" applyBorder="1"/>
    <xf numFmtId="3" fontId="7" fillId="0" borderId="0" xfId="0" applyNumberFormat="1" applyFont="1" applyFill="1" applyBorder="1"/>
    <xf numFmtId="3" fontId="7" fillId="0" borderId="2" xfId="0" applyNumberFormat="1" applyFont="1" applyFill="1" applyBorder="1"/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3"/>
  <sheetViews>
    <sheetView tabSelected="1" zoomScaleNormal="100" workbookViewId="0">
      <selection activeCell="A3" sqref="A3:M4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8.85546875" bestFit="1" customWidth="1"/>
    <col min="9" max="9" width="7.42578125" bestFit="1" customWidth="1"/>
    <col min="10" max="10" width="11.85546875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21" s="1" customFormat="1" ht="12.75" customHeight="1" x14ac:dyDescent="0.2">
      <c r="A1" s="94" t="s">
        <v>137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1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1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21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21" s="4" customForma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  <c r="P5"/>
      <c r="Q5"/>
      <c r="R5"/>
      <c r="S5"/>
      <c r="T5"/>
      <c r="U5"/>
    </row>
    <row r="6" spans="1:21" s="4" customForma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  <c r="P6"/>
      <c r="Q6"/>
      <c r="R6"/>
      <c r="S6"/>
      <c r="T6"/>
      <c r="U6"/>
    </row>
    <row r="7" spans="1:21" s="5" customFormat="1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  <c r="P7"/>
      <c r="Q7"/>
      <c r="R7"/>
      <c r="S7"/>
      <c r="T7"/>
      <c r="U7"/>
    </row>
    <row r="8" spans="1:21" s="5" customFormat="1" x14ac:dyDescent="0.2">
      <c r="A8" s="17" t="s">
        <v>45</v>
      </c>
      <c r="B8" s="74">
        <f>(SUM(B23:B39))+B15+B21</f>
        <v>5109</v>
      </c>
      <c r="C8" s="75">
        <f>(B8/$B$40)*1000</f>
        <v>5.96719618865637</v>
      </c>
      <c r="D8" s="74">
        <f>(SUM(D23:D39))+D15+D21</f>
        <v>1566</v>
      </c>
      <c r="E8" s="74">
        <f t="shared" ref="E8:M8" si="0">(SUM(E23:E39))+E15+E21</f>
        <v>609</v>
      </c>
      <c r="F8" s="74">
        <f t="shared" si="0"/>
        <v>1761</v>
      </c>
      <c r="G8" s="74">
        <f t="shared" si="0"/>
        <v>2739</v>
      </c>
      <c r="H8" s="74">
        <f t="shared" si="0"/>
        <v>2945</v>
      </c>
      <c r="I8" s="74">
        <f t="shared" si="0"/>
        <v>1903</v>
      </c>
      <c r="J8" s="74">
        <f t="shared" si="0"/>
        <v>26</v>
      </c>
      <c r="K8" s="74">
        <f t="shared" si="0"/>
        <v>17</v>
      </c>
      <c r="L8" s="74">
        <f t="shared" si="0"/>
        <v>218</v>
      </c>
      <c r="M8" s="76">
        <f t="shared" si="0"/>
        <v>102</v>
      </c>
      <c r="P8"/>
      <c r="Q8"/>
      <c r="R8"/>
      <c r="S8"/>
      <c r="T8"/>
      <c r="U8"/>
    </row>
    <row r="9" spans="1:21" s="5" customFormat="1" x14ac:dyDescent="0.2">
      <c r="A9" s="17"/>
      <c r="B9" s="44"/>
      <c r="C9" s="58"/>
      <c r="D9" s="44"/>
      <c r="E9" s="44"/>
      <c r="F9" s="44"/>
      <c r="G9" s="44"/>
      <c r="H9" s="44"/>
      <c r="I9" s="44"/>
      <c r="J9" s="44"/>
      <c r="K9" s="44"/>
      <c r="L9" s="44"/>
      <c r="M9" s="59"/>
      <c r="P9"/>
      <c r="Q9"/>
      <c r="R9"/>
      <c r="S9"/>
      <c r="T9"/>
      <c r="U9"/>
    </row>
    <row r="10" spans="1:21" s="2" customFormat="1" x14ac:dyDescent="0.2">
      <c r="A10" s="20" t="s">
        <v>14</v>
      </c>
      <c r="B10" s="55"/>
      <c r="C10" s="60"/>
      <c r="D10" s="57"/>
      <c r="E10" s="44"/>
      <c r="F10" s="44"/>
      <c r="G10" s="44"/>
      <c r="H10" s="57"/>
      <c r="I10" s="57"/>
      <c r="J10" s="57"/>
      <c r="K10" s="57"/>
      <c r="L10" s="57"/>
      <c r="M10" s="61"/>
      <c r="P10"/>
      <c r="Q10"/>
      <c r="R10"/>
      <c r="S10"/>
      <c r="T10"/>
      <c r="U10"/>
    </row>
    <row r="11" spans="1:21" s="2" customFormat="1" x14ac:dyDescent="0.2">
      <c r="A11" s="23" t="s">
        <v>15</v>
      </c>
      <c r="B11" s="44">
        <f>SUM(E11:G11)</f>
        <v>340</v>
      </c>
      <c r="C11" s="58">
        <f>(B11/$B$40)*1000</f>
        <v>0.39711229284462046</v>
      </c>
      <c r="D11" s="62">
        <f>SUM(Alcona:Wexford!D11)</f>
        <v>116</v>
      </c>
      <c r="E11" s="62">
        <f>SUM(Alcona:Wexford!E11)</f>
        <v>48</v>
      </c>
      <c r="F11" s="62">
        <f>SUM(Alcona:Wexford!F11)</f>
        <v>115</v>
      </c>
      <c r="G11" s="62">
        <f>SUM(Alcona:Wexford!G11)</f>
        <v>177</v>
      </c>
      <c r="H11" s="62">
        <f>SUM(Alcona:Wexford!H11)</f>
        <v>163</v>
      </c>
      <c r="I11" s="63">
        <f>SUM(Alcona:Wexford!I11)</f>
        <v>161</v>
      </c>
      <c r="J11" s="63">
        <f>SUM(Alcona:Wexford!J11)</f>
        <v>1</v>
      </c>
      <c r="K11" s="63">
        <f>SUM(Alcona:Wexford!K11)</f>
        <v>2</v>
      </c>
      <c r="L11" s="63">
        <f>SUM(Alcona:Wexford!L11)</f>
        <v>13</v>
      </c>
      <c r="M11" s="64">
        <f>SUM(Alcona:Wexford!M11)</f>
        <v>6</v>
      </c>
      <c r="P11"/>
      <c r="Q11"/>
      <c r="R11"/>
      <c r="S11"/>
      <c r="T11"/>
      <c r="U11"/>
    </row>
    <row r="12" spans="1:21" s="2" customFormat="1" x14ac:dyDescent="0.2">
      <c r="A12" s="23" t="s">
        <v>16</v>
      </c>
      <c r="B12" s="44">
        <f>SUM(E12:G12)</f>
        <v>8</v>
      </c>
      <c r="C12" s="58">
        <f>(B12/$B$40)*1000</f>
        <v>9.343818655167542E-3</v>
      </c>
      <c r="D12" s="65">
        <f>SUM(Alcona:Wexford!D12)</f>
        <v>3</v>
      </c>
      <c r="E12" s="65">
        <f>SUM(Alcona:Wexford!E12)</f>
        <v>0</v>
      </c>
      <c r="F12" s="65">
        <f>SUM(Alcona:Wexford!F12)</f>
        <v>2</v>
      </c>
      <c r="G12" s="65">
        <f>SUM(Alcona:Wexford!G12)</f>
        <v>6</v>
      </c>
      <c r="H12" s="65">
        <f>SUM(Alcona:Wexford!H12)</f>
        <v>2</v>
      </c>
      <c r="I12" s="66">
        <f>SUM(Alcona:Wexford!I12)</f>
        <v>5</v>
      </c>
      <c r="J12" s="66">
        <f>SUM(Alcona:Wexford!J12)</f>
        <v>0</v>
      </c>
      <c r="K12" s="66">
        <f>SUM(Alcona:Wexford!K12)</f>
        <v>0</v>
      </c>
      <c r="L12" s="66">
        <f>SUM(Alcona:Wexford!L12)</f>
        <v>1</v>
      </c>
      <c r="M12" s="67">
        <f>SUM(Alcona:Wexford!M12)</f>
        <v>0</v>
      </c>
      <c r="P12"/>
      <c r="Q12"/>
      <c r="R12"/>
      <c r="S12"/>
      <c r="T12"/>
      <c r="U12"/>
    </row>
    <row r="13" spans="1:21" s="2" customFormat="1" x14ac:dyDescent="0.2">
      <c r="A13" s="23" t="s">
        <v>18</v>
      </c>
      <c r="B13" s="44">
        <f>SUM(E13:G13)</f>
        <v>155</v>
      </c>
      <c r="C13" s="58">
        <f>(B13/$B$40)*1000</f>
        <v>0.18103648644387108</v>
      </c>
      <c r="D13" s="65">
        <f>SUM(Alcona:Wexford!D13)</f>
        <v>11</v>
      </c>
      <c r="E13" s="65">
        <f>SUM(Alcona:Wexford!E13)</f>
        <v>30</v>
      </c>
      <c r="F13" s="65">
        <f>SUM(Alcona:Wexford!F13)</f>
        <v>57</v>
      </c>
      <c r="G13" s="65">
        <f>SUM(Alcona:Wexford!G13)</f>
        <v>68</v>
      </c>
      <c r="H13" s="65">
        <f>SUM(Alcona:Wexford!H13)</f>
        <v>122</v>
      </c>
      <c r="I13" s="66">
        <f>SUM(Alcona:Wexford!I13)</f>
        <v>24</v>
      </c>
      <c r="J13" s="66">
        <f>SUM(Alcona:Wexford!J13)</f>
        <v>1</v>
      </c>
      <c r="K13" s="66">
        <f>SUM(Alcona:Wexford!K13)</f>
        <v>0</v>
      </c>
      <c r="L13" s="66">
        <f>SUM(Alcona:Wexford!L13)</f>
        <v>8</v>
      </c>
      <c r="M13" s="67">
        <f>SUM(Alcona:Wexford!M13)</f>
        <v>0</v>
      </c>
    </row>
    <row r="14" spans="1:21" s="2" customFormat="1" x14ac:dyDescent="0.2">
      <c r="A14" s="23" t="s">
        <v>19</v>
      </c>
      <c r="B14" s="44">
        <f>SUM(E14:G14)</f>
        <v>63</v>
      </c>
      <c r="C14" s="58">
        <f>(B14/$B$40)*1000</f>
        <v>7.358257190944438E-2</v>
      </c>
      <c r="D14" s="65">
        <f>SUM(Alcona:Wexford!D14)</f>
        <v>3</v>
      </c>
      <c r="E14" s="65">
        <f>SUM(Alcona:Wexford!E14)</f>
        <v>2</v>
      </c>
      <c r="F14" s="65">
        <f>SUM(Alcona:Wexford!F14)</f>
        <v>22</v>
      </c>
      <c r="G14" s="65">
        <f>SUM(Alcona:Wexford!G14)</f>
        <v>39</v>
      </c>
      <c r="H14" s="65">
        <f>SUM(Alcona:Wexford!H14)</f>
        <v>10</v>
      </c>
      <c r="I14" s="66">
        <f>SUM(Alcona:Wexford!I14)</f>
        <v>50</v>
      </c>
      <c r="J14" s="66">
        <f>SUM(Alcona:Wexford!J14)</f>
        <v>0</v>
      </c>
      <c r="K14" s="66">
        <f>SUM(Alcona:Wexford!K14)</f>
        <v>0</v>
      </c>
      <c r="L14" s="66">
        <f>SUM(Alcona:Wexford!L14)</f>
        <v>3</v>
      </c>
      <c r="M14" s="67">
        <f>SUM(Alcona:Wexford!M14)</f>
        <v>1</v>
      </c>
    </row>
    <row r="15" spans="1:21" s="6" customFormat="1" x14ac:dyDescent="0.2">
      <c r="A15" s="80" t="s">
        <v>20</v>
      </c>
      <c r="B15" s="81">
        <f>SUM(B11:B14)</f>
        <v>566</v>
      </c>
      <c r="C15" s="75">
        <f>(B15/B40)*1000</f>
        <v>0.66107516985310344</v>
      </c>
      <c r="D15" s="81">
        <f t="shared" ref="D15:M15" si="1">SUM(D11:D14)</f>
        <v>133</v>
      </c>
      <c r="E15" s="81">
        <f t="shared" si="1"/>
        <v>80</v>
      </c>
      <c r="F15" s="81">
        <f t="shared" si="1"/>
        <v>196</v>
      </c>
      <c r="G15" s="81">
        <f t="shared" si="1"/>
        <v>290</v>
      </c>
      <c r="H15" s="81">
        <f t="shared" si="1"/>
        <v>297</v>
      </c>
      <c r="I15" s="81">
        <f t="shared" si="1"/>
        <v>240</v>
      </c>
      <c r="J15" s="81">
        <f t="shared" si="1"/>
        <v>2</v>
      </c>
      <c r="K15" s="81">
        <f t="shared" si="1"/>
        <v>2</v>
      </c>
      <c r="L15" s="81">
        <f t="shared" si="1"/>
        <v>25</v>
      </c>
      <c r="M15" s="82">
        <f t="shared" si="1"/>
        <v>7</v>
      </c>
    </row>
    <row r="16" spans="1:21" s="6" customFormat="1" x14ac:dyDescent="0.2">
      <c r="A16" s="24" t="s">
        <v>21</v>
      </c>
      <c r="B16" s="56"/>
      <c r="C16" s="68"/>
      <c r="D16" s="56"/>
      <c r="E16" s="56"/>
      <c r="F16" s="56"/>
      <c r="G16" s="56"/>
      <c r="H16" s="56"/>
      <c r="I16" s="56"/>
      <c r="J16" s="56"/>
      <c r="K16" s="56"/>
      <c r="L16" s="56"/>
      <c r="M16" s="69"/>
    </row>
    <row r="17" spans="1:13" s="2" customFormat="1" x14ac:dyDescent="0.2">
      <c r="A17" s="23" t="s">
        <v>22</v>
      </c>
      <c r="B17" s="44">
        <f>SUM(E17:G17)</f>
        <v>14</v>
      </c>
      <c r="C17" s="58">
        <f>(B17/$B$40)*1000</f>
        <v>1.6351682646543193E-2</v>
      </c>
      <c r="D17" s="62">
        <f>SUM(Alcona:Wexford!D17)</f>
        <v>3</v>
      </c>
      <c r="E17" s="65">
        <f>SUM(Alcona:Wexford!E17)</f>
        <v>1</v>
      </c>
      <c r="F17" s="65">
        <f>SUM(Alcona:Wexford!F17)</f>
        <v>10</v>
      </c>
      <c r="G17" s="65">
        <f>SUM(Alcona:Wexford!G17)</f>
        <v>3</v>
      </c>
      <c r="H17" s="65">
        <f>SUM(Alcona:Wexford!H17)</f>
        <v>12</v>
      </c>
      <c r="I17" s="65">
        <f>SUM(Alcona:Wexford!I17)</f>
        <v>2</v>
      </c>
      <c r="J17" s="65">
        <f>SUM(Alcona:Wexford!J17)</f>
        <v>0</v>
      </c>
      <c r="K17" s="65">
        <f>SUM(Alcona:Wexford!K17)</f>
        <v>0</v>
      </c>
      <c r="L17" s="65">
        <f>SUM(Alcona:Wexford!L17)</f>
        <v>0</v>
      </c>
      <c r="M17" s="70">
        <f>SUM(Alcona:Wexford!M17)</f>
        <v>1</v>
      </c>
    </row>
    <row r="18" spans="1:13" s="2" customFormat="1" x14ac:dyDescent="0.2">
      <c r="A18" s="23" t="s">
        <v>23</v>
      </c>
      <c r="B18" s="44">
        <f>SUM(E18:G18)</f>
        <v>219</v>
      </c>
      <c r="C18" s="58">
        <f>(B18/$B$40)*1000</f>
        <v>0.25578703568521138</v>
      </c>
      <c r="D18" s="65">
        <f>SUM(Alcona:Wexford!D18)</f>
        <v>25</v>
      </c>
      <c r="E18" s="65">
        <f>SUM(Alcona:Wexford!E18)</f>
        <v>29</v>
      </c>
      <c r="F18" s="65">
        <f>SUM(Alcona:Wexford!F18)</f>
        <v>99</v>
      </c>
      <c r="G18" s="65">
        <f>SUM(Alcona:Wexford!G18)</f>
        <v>91</v>
      </c>
      <c r="H18" s="65">
        <f>SUM(Alcona:Wexford!H18)</f>
        <v>128</v>
      </c>
      <c r="I18" s="65">
        <f>SUM(Alcona:Wexford!I18)</f>
        <v>87</v>
      </c>
      <c r="J18" s="65">
        <f>SUM(Alcona:Wexford!J18)</f>
        <v>1</v>
      </c>
      <c r="K18" s="65">
        <f>SUM(Alcona:Wexford!K18)</f>
        <v>0</v>
      </c>
      <c r="L18" s="65">
        <f>SUM(Alcona:Wexford!L18)</f>
        <v>3</v>
      </c>
      <c r="M18" s="70">
        <f>SUM(Alcona:Wexford!M18)</f>
        <v>4</v>
      </c>
    </row>
    <row r="19" spans="1:13" s="2" customFormat="1" x14ac:dyDescent="0.2">
      <c r="A19" s="23" t="s">
        <v>24</v>
      </c>
      <c r="B19" s="44">
        <f>SUM(E19:G19)</f>
        <v>434</v>
      </c>
      <c r="C19" s="58">
        <f>(B19/$B$40)*1000</f>
        <v>0.506902162042839</v>
      </c>
      <c r="D19" s="65">
        <f>SUM(Alcona:Wexford!D19)</f>
        <v>133</v>
      </c>
      <c r="E19" s="65">
        <f>SUM(Alcona:Wexford!E19)</f>
        <v>38</v>
      </c>
      <c r="F19" s="65">
        <f>SUM(Alcona:Wexford!F19)</f>
        <v>144</v>
      </c>
      <c r="G19" s="65">
        <f>SUM(Alcona:Wexford!G19)</f>
        <v>252</v>
      </c>
      <c r="H19" s="65">
        <f>SUM(Alcona:Wexford!H19)</f>
        <v>240</v>
      </c>
      <c r="I19" s="65">
        <f>SUM(Alcona:Wexford!I19)</f>
        <v>176</v>
      </c>
      <c r="J19" s="65">
        <f>SUM(Alcona:Wexford!J19)</f>
        <v>2</v>
      </c>
      <c r="K19" s="65">
        <f>SUM(Alcona:Wexford!K19)</f>
        <v>2</v>
      </c>
      <c r="L19" s="65">
        <f>SUM(Alcona:Wexford!L19)</f>
        <v>14</v>
      </c>
      <c r="M19" s="70">
        <f>SUM(Alcona:Wexford!M19)</f>
        <v>3</v>
      </c>
    </row>
    <row r="20" spans="1:13" s="2" customFormat="1" x14ac:dyDescent="0.2">
      <c r="A20" s="23" t="s">
        <v>25</v>
      </c>
      <c r="B20" s="44">
        <f>SUM(E20:G20)</f>
        <v>200</v>
      </c>
      <c r="C20" s="58">
        <f>(B20/$B$40)*1000</f>
        <v>0.23359546637918852</v>
      </c>
      <c r="D20" s="65">
        <f>SUM(Alcona:Wexford!D20)</f>
        <v>27</v>
      </c>
      <c r="E20" s="65">
        <f>SUM(Alcona:Wexford!E20)</f>
        <v>13</v>
      </c>
      <c r="F20" s="65">
        <f>SUM(Alcona:Wexford!F20)</f>
        <v>55</v>
      </c>
      <c r="G20" s="65">
        <f>SUM(Alcona:Wexford!G20)</f>
        <v>132</v>
      </c>
      <c r="H20" s="65">
        <f>SUM(Alcona:Wexford!H20)</f>
        <v>64</v>
      </c>
      <c r="I20" s="65">
        <f>SUM(Alcona:Wexford!I20)</f>
        <v>128</v>
      </c>
      <c r="J20" s="65">
        <f>SUM(Alcona:Wexford!J20)</f>
        <v>0</v>
      </c>
      <c r="K20" s="65">
        <f>SUM(Alcona:Wexford!K20)</f>
        <v>0</v>
      </c>
      <c r="L20" s="65">
        <f>SUM(Alcona:Wexford!L20)</f>
        <v>8</v>
      </c>
      <c r="M20" s="70">
        <f>SUM(Alcona:Wexford!M20)</f>
        <v>3</v>
      </c>
    </row>
    <row r="21" spans="1:13" s="2" customFormat="1" x14ac:dyDescent="0.2">
      <c r="A21" s="80" t="s">
        <v>26</v>
      </c>
      <c r="B21" s="74">
        <f>SUM(B17:B20)</f>
        <v>867</v>
      </c>
      <c r="C21" s="75">
        <f>(B21/$B$40)*1000</f>
        <v>1.0126363467537822</v>
      </c>
      <c r="D21" s="81">
        <f>SUM(D17:D20)</f>
        <v>188</v>
      </c>
      <c r="E21" s="81">
        <f t="shared" ref="E21:M21" si="2">SUM(E17:E20)</f>
        <v>81</v>
      </c>
      <c r="F21" s="81">
        <f t="shared" si="2"/>
        <v>308</v>
      </c>
      <c r="G21" s="81">
        <f t="shared" si="2"/>
        <v>478</v>
      </c>
      <c r="H21" s="81">
        <f t="shared" si="2"/>
        <v>444</v>
      </c>
      <c r="I21" s="81">
        <f t="shared" si="2"/>
        <v>393</v>
      </c>
      <c r="J21" s="81">
        <f t="shared" si="2"/>
        <v>3</v>
      </c>
      <c r="K21" s="81">
        <f t="shared" si="2"/>
        <v>2</v>
      </c>
      <c r="L21" s="81">
        <f t="shared" si="2"/>
        <v>25</v>
      </c>
      <c r="M21" s="82">
        <f t="shared" si="2"/>
        <v>11</v>
      </c>
    </row>
    <row r="22" spans="1:13" s="2" customFormat="1" x14ac:dyDescent="0.2">
      <c r="A22" s="20" t="s">
        <v>27</v>
      </c>
      <c r="B22" s="57"/>
      <c r="C22" s="60"/>
      <c r="D22" s="44"/>
      <c r="E22" s="44"/>
      <c r="F22" s="44"/>
      <c r="G22" s="44"/>
      <c r="H22" s="44"/>
      <c r="I22" s="57"/>
      <c r="J22" s="57"/>
      <c r="K22" s="57"/>
      <c r="L22" s="57"/>
      <c r="M22" s="61"/>
    </row>
    <row r="23" spans="1:13" s="2" customFormat="1" x14ac:dyDescent="0.2">
      <c r="A23" s="26" t="s">
        <v>28</v>
      </c>
      <c r="B23" s="44">
        <f>SUM(E23:G23)</f>
        <v>1056</v>
      </c>
      <c r="C23" s="58">
        <f t="shared" ref="C23:C39" si="3">(B23/$B$40)*1000</f>
        <v>1.2333840624821153</v>
      </c>
      <c r="D23" s="62">
        <f>SUM(Alcona:Wexford!D23)</f>
        <v>320</v>
      </c>
      <c r="E23" s="62">
        <f>SUM(Alcona:Wexford!E23)</f>
        <v>106</v>
      </c>
      <c r="F23" s="62">
        <f>SUM(Alcona:Wexford!F23)</f>
        <v>369</v>
      </c>
      <c r="G23" s="62">
        <f>SUM(Alcona:Wexford!G23)</f>
        <v>581</v>
      </c>
      <c r="H23" s="62">
        <f>SUM(Alcona:Wexford!H23)</f>
        <v>636</v>
      </c>
      <c r="I23" s="62">
        <f>SUM(Alcona:Wexford!I23)</f>
        <v>350</v>
      </c>
      <c r="J23" s="62">
        <f>SUM(Alcona:Wexford!J23)</f>
        <v>9</v>
      </c>
      <c r="K23" s="62">
        <f>SUM(Alcona:Wexford!K23)</f>
        <v>3</v>
      </c>
      <c r="L23" s="62">
        <f>SUM(Alcona:Wexford!L23)</f>
        <v>58</v>
      </c>
      <c r="M23" s="71">
        <f>SUM(Alcona:Wexford!M23)</f>
        <v>19</v>
      </c>
    </row>
    <row r="24" spans="1:13" s="2" customFormat="1" x14ac:dyDescent="0.2">
      <c r="A24" s="26" t="s">
        <v>29</v>
      </c>
      <c r="B24" s="44">
        <f t="shared" ref="B24:B39" si="4">SUM(E24:G24)</f>
        <v>214</v>
      </c>
      <c r="C24" s="58">
        <f t="shared" si="3"/>
        <v>0.24994714902573173</v>
      </c>
      <c r="D24" s="65">
        <f>SUM(Alcona:Wexford!D24)</f>
        <v>80</v>
      </c>
      <c r="E24" s="66">
        <f>SUM(Alcona:Wexford!E24)</f>
        <v>19</v>
      </c>
      <c r="F24" s="66">
        <f>SUM(Alcona:Wexford!F24)</f>
        <v>93</v>
      </c>
      <c r="G24" s="65">
        <f>SUM(Alcona:Wexford!G24)</f>
        <v>102</v>
      </c>
      <c r="H24" s="65">
        <f>SUM(Alcona:Wexford!H24)</f>
        <v>109</v>
      </c>
      <c r="I24" s="65">
        <f>SUM(Alcona:Wexford!I24)</f>
        <v>92</v>
      </c>
      <c r="J24" s="65">
        <f>SUM(Alcona:Wexford!J24)</f>
        <v>3</v>
      </c>
      <c r="K24" s="65">
        <f>SUM(Alcona:Wexford!K24)</f>
        <v>3</v>
      </c>
      <c r="L24" s="65">
        <f>SUM(Alcona:Wexford!L24)</f>
        <v>7</v>
      </c>
      <c r="M24" s="70">
        <f>SUM(Alcona:Wexford!M24)</f>
        <v>3</v>
      </c>
    </row>
    <row r="25" spans="1:13" s="2" customFormat="1" x14ac:dyDescent="0.2">
      <c r="A25" s="26" t="s">
        <v>30</v>
      </c>
      <c r="B25" s="44">
        <f t="shared" si="4"/>
        <v>22</v>
      </c>
      <c r="C25" s="58">
        <f t="shared" si="3"/>
        <v>2.5695501301710739E-2</v>
      </c>
      <c r="D25" s="65">
        <f>SUM(Alcona:Wexford!D25)</f>
        <v>5</v>
      </c>
      <c r="E25" s="66">
        <f>SUM(Alcona:Wexford!E25)</f>
        <v>0</v>
      </c>
      <c r="F25" s="66">
        <f>SUM(Alcona:Wexford!F25)</f>
        <v>1</v>
      </c>
      <c r="G25" s="65">
        <f>SUM(Alcona:Wexford!G25)</f>
        <v>21</v>
      </c>
      <c r="H25" s="65">
        <f>SUM(Alcona:Wexford!H25)</f>
        <v>20</v>
      </c>
      <c r="I25" s="65">
        <f>SUM(Alcona:Wexford!I25)</f>
        <v>2</v>
      </c>
      <c r="J25" s="65">
        <f>SUM(Alcona:Wexford!J25)</f>
        <v>0</v>
      </c>
      <c r="K25" s="65">
        <f>SUM(Alcona:Wexford!K25)</f>
        <v>0</v>
      </c>
      <c r="L25" s="65">
        <f>SUM(Alcona:Wexford!L25)</f>
        <v>0</v>
      </c>
      <c r="M25" s="70">
        <f>SUM(Alcona:Wexford!M25)</f>
        <v>2</v>
      </c>
    </row>
    <row r="26" spans="1:13" s="2" customFormat="1" x14ac:dyDescent="0.2">
      <c r="A26" s="26" t="s">
        <v>31</v>
      </c>
      <c r="B26" s="44">
        <f t="shared" si="4"/>
        <v>9</v>
      </c>
      <c r="C26" s="58">
        <f t="shared" si="3"/>
        <v>1.0511795987063484E-2</v>
      </c>
      <c r="D26" s="65">
        <f>SUM(Alcona:Wexford!D26)</f>
        <v>4</v>
      </c>
      <c r="E26" s="66">
        <f>SUM(Alcona:Wexford!E26)</f>
        <v>0</v>
      </c>
      <c r="F26" s="66">
        <f>SUM(Alcona:Wexford!F26)</f>
        <v>0</v>
      </c>
      <c r="G26" s="65">
        <f>SUM(Alcona:Wexford!G26)</f>
        <v>9</v>
      </c>
      <c r="H26" s="65">
        <f>SUM(Alcona:Wexford!H26)</f>
        <v>4</v>
      </c>
      <c r="I26" s="65">
        <f>SUM(Alcona:Wexford!I26)</f>
        <v>5</v>
      </c>
      <c r="J26" s="65">
        <f>SUM(Alcona:Wexford!J26)</f>
        <v>0</v>
      </c>
      <c r="K26" s="65">
        <f>SUM(Alcona:Wexford!K26)</f>
        <v>0</v>
      </c>
      <c r="L26" s="65">
        <f>SUM(Alcona:Wexford!L26)</f>
        <v>0</v>
      </c>
      <c r="M26" s="70">
        <f>SUM(Alcona:Wexford!M26)</f>
        <v>0</v>
      </c>
    </row>
    <row r="27" spans="1:13" s="2" customFormat="1" x14ac:dyDescent="0.2">
      <c r="A27" s="26" t="s">
        <v>32</v>
      </c>
      <c r="B27" s="44">
        <f t="shared" si="4"/>
        <v>8</v>
      </c>
      <c r="C27" s="58">
        <f t="shared" si="3"/>
        <v>9.343818655167542E-3</v>
      </c>
      <c r="D27" s="65">
        <f>SUM(Alcona:Wexford!D27)</f>
        <v>5</v>
      </c>
      <c r="E27" s="66">
        <f>SUM(Alcona:Wexford!E27)</f>
        <v>3</v>
      </c>
      <c r="F27" s="66">
        <f>SUM(Alcona:Wexford!F27)</f>
        <v>3</v>
      </c>
      <c r="G27" s="65">
        <f>SUM(Alcona:Wexford!G27)</f>
        <v>2</v>
      </c>
      <c r="H27" s="65">
        <f>SUM(Alcona:Wexford!H27)</f>
        <v>5</v>
      </c>
      <c r="I27" s="65">
        <f>SUM(Alcona:Wexford!I27)</f>
        <v>3</v>
      </c>
      <c r="J27" s="65">
        <f>SUM(Alcona:Wexford!J27)</f>
        <v>0</v>
      </c>
      <c r="K27" s="65">
        <f>SUM(Alcona:Wexford!K27)</f>
        <v>0</v>
      </c>
      <c r="L27" s="65">
        <f>SUM(Alcona:Wexford!L27)</f>
        <v>0</v>
      </c>
      <c r="M27" s="70">
        <f>SUM(Alcona:Wexford!M27)</f>
        <v>0</v>
      </c>
    </row>
    <row r="28" spans="1:13" s="2" customFormat="1" x14ac:dyDescent="0.2">
      <c r="A28" s="26" t="s">
        <v>33</v>
      </c>
      <c r="B28" s="44">
        <f t="shared" si="4"/>
        <v>1</v>
      </c>
      <c r="C28" s="58">
        <f t="shared" si="3"/>
        <v>1.1679773318959428E-3</v>
      </c>
      <c r="D28" s="65">
        <f>SUM(Alcona:Wexford!D28)</f>
        <v>0</v>
      </c>
      <c r="E28" s="66">
        <f>SUM(Alcona:Wexford!E28)</f>
        <v>0</v>
      </c>
      <c r="F28" s="66">
        <f>SUM(Alcona:Wexford!F28)</f>
        <v>0</v>
      </c>
      <c r="G28" s="65">
        <f>SUM(Alcona:Wexford!G28)</f>
        <v>1</v>
      </c>
      <c r="H28" s="65">
        <f>SUM(Alcona:Wexford!H28)</f>
        <v>0</v>
      </c>
      <c r="I28" s="65">
        <f>SUM(Alcona:Wexford!I28)</f>
        <v>1</v>
      </c>
      <c r="J28" s="65">
        <f>SUM(Alcona:Wexford!J28)</f>
        <v>0</v>
      </c>
      <c r="K28" s="65">
        <f>SUM(Alcona:Wexford!K28)</f>
        <v>0</v>
      </c>
      <c r="L28" s="65">
        <f>SUM(Alcona:Wexford!L28)</f>
        <v>0</v>
      </c>
      <c r="M28" s="70">
        <f>SUM(Alcona:Wexford!M28)</f>
        <v>0</v>
      </c>
    </row>
    <row r="29" spans="1:13" s="2" customFormat="1" x14ac:dyDescent="0.2">
      <c r="A29" s="26" t="s">
        <v>34</v>
      </c>
      <c r="B29" s="44">
        <f t="shared" si="4"/>
        <v>24</v>
      </c>
      <c r="C29" s="58">
        <f t="shared" si="3"/>
        <v>2.8031455965502623E-2</v>
      </c>
      <c r="D29" s="65">
        <f>SUM(Alcona:Wexford!D29)</f>
        <v>4</v>
      </c>
      <c r="E29" s="66">
        <f>SUM(Alcona:Wexford!E29)</f>
        <v>1</v>
      </c>
      <c r="F29" s="66">
        <f>SUM(Alcona:Wexford!F29)</f>
        <v>7</v>
      </c>
      <c r="G29" s="65">
        <f>SUM(Alcona:Wexford!G29)</f>
        <v>16</v>
      </c>
      <c r="H29" s="65">
        <f>SUM(Alcona:Wexford!H29)</f>
        <v>11</v>
      </c>
      <c r="I29" s="65">
        <f>SUM(Alcona:Wexford!I29)</f>
        <v>12</v>
      </c>
      <c r="J29" s="65">
        <f>SUM(Alcona:Wexford!J29)</f>
        <v>0</v>
      </c>
      <c r="K29" s="65">
        <f>SUM(Alcona:Wexford!K29)</f>
        <v>0</v>
      </c>
      <c r="L29" s="65">
        <f>SUM(Alcona:Wexford!L29)</f>
        <v>1</v>
      </c>
      <c r="M29" s="70">
        <f>SUM(Alcona:Wexford!M29)</f>
        <v>0</v>
      </c>
    </row>
    <row r="30" spans="1:13" s="2" customFormat="1" x14ac:dyDescent="0.2">
      <c r="A30" s="26" t="s">
        <v>35</v>
      </c>
      <c r="B30" s="44">
        <f t="shared" si="4"/>
        <v>0</v>
      </c>
      <c r="C30" s="58">
        <f t="shared" si="3"/>
        <v>0</v>
      </c>
      <c r="D30" s="65">
        <f>SUM(Alcona:Wexford!D30)</f>
        <v>0</v>
      </c>
      <c r="E30" s="66">
        <f>SUM(Alcona:Wexford!E30)</f>
        <v>0</v>
      </c>
      <c r="F30" s="66">
        <f>SUM(Alcona:Wexford!F30)</f>
        <v>0</v>
      </c>
      <c r="G30" s="65">
        <f>SUM(Alcona:Wexford!G30)</f>
        <v>0</v>
      </c>
      <c r="H30" s="65">
        <f>SUM(Alcona:Wexford!H30)</f>
        <v>0</v>
      </c>
      <c r="I30" s="65">
        <f>SUM(Alcona:Wexford!I30)</f>
        <v>0</v>
      </c>
      <c r="J30" s="65">
        <f>SUM(Alcona:Wexford!J30)</f>
        <v>0</v>
      </c>
      <c r="K30" s="65">
        <f>SUM(Alcona:Wexford!K30)</f>
        <v>0</v>
      </c>
      <c r="L30" s="65">
        <f>SUM(Alcona:Wexford!L30)</f>
        <v>0</v>
      </c>
      <c r="M30" s="70">
        <f>SUM(Alcona:Wexford!M30)</f>
        <v>0</v>
      </c>
    </row>
    <row r="31" spans="1:13" s="2" customFormat="1" x14ac:dyDescent="0.2">
      <c r="A31" s="26" t="s">
        <v>36</v>
      </c>
      <c r="B31" s="44">
        <f t="shared" si="4"/>
        <v>65</v>
      </c>
      <c r="C31" s="58">
        <f t="shared" si="3"/>
        <v>7.5918526573236264E-2</v>
      </c>
      <c r="D31" s="65">
        <f>SUM(Alcona:Wexford!D31)</f>
        <v>40</v>
      </c>
      <c r="E31" s="66">
        <f>SUM(Alcona:Wexford!E31)</f>
        <v>4</v>
      </c>
      <c r="F31" s="66">
        <f>SUM(Alcona:Wexford!F31)</f>
        <v>20</v>
      </c>
      <c r="G31" s="65">
        <f>SUM(Alcona:Wexford!G31)</f>
        <v>41</v>
      </c>
      <c r="H31" s="65">
        <f>SUM(Alcona:Wexford!H31)</f>
        <v>50</v>
      </c>
      <c r="I31" s="65">
        <f>SUM(Alcona:Wexford!I31)</f>
        <v>8</v>
      </c>
      <c r="J31" s="65">
        <f>SUM(Alcona:Wexford!J31)</f>
        <v>2</v>
      </c>
      <c r="K31" s="65">
        <f>SUM(Alcona:Wexford!K31)</f>
        <v>1</v>
      </c>
      <c r="L31" s="65">
        <f>SUM(Alcona:Wexford!L31)</f>
        <v>4</v>
      </c>
      <c r="M31" s="70">
        <f>SUM(Alcona:Wexford!M31)</f>
        <v>3</v>
      </c>
    </row>
    <row r="32" spans="1:13" s="2" customFormat="1" x14ac:dyDescent="0.2">
      <c r="A32" s="26" t="s">
        <v>37</v>
      </c>
      <c r="B32" s="44">
        <f t="shared" si="4"/>
        <v>178</v>
      </c>
      <c r="C32" s="58">
        <f t="shared" si="3"/>
        <v>0.20789996507747779</v>
      </c>
      <c r="D32" s="65">
        <f>SUM(Alcona:Wexford!D32)</f>
        <v>64</v>
      </c>
      <c r="E32" s="66">
        <f>SUM(Alcona:Wexford!E32)</f>
        <v>14</v>
      </c>
      <c r="F32" s="66">
        <f>SUM(Alcona:Wexford!F32)</f>
        <v>58</v>
      </c>
      <c r="G32" s="65">
        <f>SUM(Alcona:Wexford!G32)</f>
        <v>106</v>
      </c>
      <c r="H32" s="65">
        <f>SUM(Alcona:Wexford!H32)</f>
        <v>125</v>
      </c>
      <c r="I32" s="65">
        <f>SUM(Alcona:Wexford!I32)</f>
        <v>45</v>
      </c>
      <c r="J32" s="65">
        <f>SUM(Alcona:Wexford!J32)</f>
        <v>0</v>
      </c>
      <c r="K32" s="65">
        <f>SUM(Alcona:Wexford!K32)</f>
        <v>0</v>
      </c>
      <c r="L32" s="65">
        <f>SUM(Alcona:Wexford!L32)</f>
        <v>8</v>
      </c>
      <c r="M32" s="70">
        <f>SUM(Alcona:Wexford!M32)</f>
        <v>4</v>
      </c>
    </row>
    <row r="33" spans="1:13" s="2" customFormat="1" x14ac:dyDescent="0.2">
      <c r="A33" s="23" t="s">
        <v>17</v>
      </c>
      <c r="B33" s="44">
        <f t="shared" si="4"/>
        <v>1</v>
      </c>
      <c r="C33" s="58">
        <f>(B33/$B$40)*1000</f>
        <v>1.1679773318959428E-3</v>
      </c>
      <c r="D33" s="65">
        <f>SUM(Alcona:Wexford!D33)</f>
        <v>0</v>
      </c>
      <c r="E33" s="66">
        <f>SUM(Alcona:Wexford!E33)</f>
        <v>1</v>
      </c>
      <c r="F33" s="66">
        <f>SUM(Alcona:Wexford!F33)</f>
        <v>0</v>
      </c>
      <c r="G33" s="65">
        <f>SUM(Alcona:Wexford!G33)</f>
        <v>0</v>
      </c>
      <c r="H33" s="65">
        <f>SUM(Alcona:Wexford!H33)</f>
        <v>1</v>
      </c>
      <c r="I33" s="65">
        <f>SUM(Alcona:Wexford!I33)</f>
        <v>0</v>
      </c>
      <c r="J33" s="65">
        <f>SUM(Alcona:Wexford!J33)</f>
        <v>0</v>
      </c>
      <c r="K33" s="65">
        <f>SUM(Alcona:Wexford!K33)</f>
        <v>0</v>
      </c>
      <c r="L33" s="65">
        <f>SUM(Alcona:Wexford!L33)</f>
        <v>0</v>
      </c>
      <c r="M33" s="70">
        <f>SUM(Alcona:Wexford!M33)</f>
        <v>0</v>
      </c>
    </row>
    <row r="34" spans="1:13" s="2" customFormat="1" x14ac:dyDescent="0.2">
      <c r="A34" s="26" t="s">
        <v>38</v>
      </c>
      <c r="B34" s="44">
        <f t="shared" si="4"/>
        <v>1417</v>
      </c>
      <c r="C34" s="58">
        <f t="shared" si="3"/>
        <v>1.6550238792965506</v>
      </c>
      <c r="D34" s="65">
        <f>SUM(Alcona:Wexford!D34)</f>
        <v>613</v>
      </c>
      <c r="E34" s="66">
        <f>SUM(Alcona:Wexford!E34)</f>
        <v>222</v>
      </c>
      <c r="F34" s="66">
        <f>SUM(Alcona:Wexford!F34)</f>
        <v>512</v>
      </c>
      <c r="G34" s="72">
        <f>SUM(Alcona:Wexford!G34)</f>
        <v>683</v>
      </c>
      <c r="H34" s="65">
        <f>SUM(Alcona:Wexford!H34)</f>
        <v>870</v>
      </c>
      <c r="I34" s="65">
        <f>SUM(Alcona:Wexford!I34)</f>
        <v>477</v>
      </c>
      <c r="J34" s="65">
        <f>SUM(Alcona:Wexford!J34)</f>
        <v>5</v>
      </c>
      <c r="K34" s="65">
        <f>SUM(Alcona:Wexford!K34)</f>
        <v>5</v>
      </c>
      <c r="L34" s="65">
        <f>SUM(Alcona:Wexford!L34)</f>
        <v>60</v>
      </c>
      <c r="M34" s="70">
        <f>SUM(Alcona:Wexford!M34)</f>
        <v>41</v>
      </c>
    </row>
    <row r="35" spans="1:13" s="2" customFormat="1" x14ac:dyDescent="0.2">
      <c r="A35" s="26" t="s">
        <v>39</v>
      </c>
      <c r="B35" s="44">
        <f t="shared" si="4"/>
        <v>4</v>
      </c>
      <c r="C35" s="58">
        <f t="shared" si="3"/>
        <v>4.671909327583771E-3</v>
      </c>
      <c r="D35" s="65">
        <f>SUM(Alcona:Wexford!D35)</f>
        <v>3</v>
      </c>
      <c r="E35" s="66">
        <f>SUM(Alcona:Wexford!E35)</f>
        <v>0</v>
      </c>
      <c r="F35" s="66">
        <f>SUM(Alcona:Wexford!F35)</f>
        <v>3</v>
      </c>
      <c r="G35" s="72">
        <f>SUM(Alcona:Wexford!G35)</f>
        <v>1</v>
      </c>
      <c r="H35" s="65">
        <f>SUM(Alcona:Wexford!H35)</f>
        <v>1</v>
      </c>
      <c r="I35" s="65">
        <f>SUM(Alcona:Wexford!I35)</f>
        <v>0</v>
      </c>
      <c r="J35" s="65">
        <f>SUM(Alcona:Wexford!J35)</f>
        <v>0</v>
      </c>
      <c r="K35" s="65">
        <f>SUM(Alcona:Wexford!K35)</f>
        <v>0</v>
      </c>
      <c r="L35" s="65">
        <f>SUM(Alcona:Wexford!L35)</f>
        <v>3</v>
      </c>
      <c r="M35" s="70">
        <f>SUM(Alcona:Wexford!M35)</f>
        <v>0</v>
      </c>
    </row>
    <row r="36" spans="1:13" s="2" customFormat="1" x14ac:dyDescent="0.2">
      <c r="A36" s="26" t="s">
        <v>40</v>
      </c>
      <c r="B36" s="44">
        <f t="shared" si="4"/>
        <v>23</v>
      </c>
      <c r="C36" s="58">
        <f t="shared" si="3"/>
        <v>2.6863478633606681E-2</v>
      </c>
      <c r="D36" s="65">
        <f>SUM(Alcona:Wexford!D36)</f>
        <v>3</v>
      </c>
      <c r="E36" s="66">
        <f>SUM(Alcona:Wexford!E36)</f>
        <v>3</v>
      </c>
      <c r="F36" s="66">
        <f>SUM(Alcona:Wexford!F36)</f>
        <v>7</v>
      </c>
      <c r="G36" s="72">
        <f>SUM(Alcona:Wexford!G36)</f>
        <v>13</v>
      </c>
      <c r="H36" s="65">
        <f>SUM(Alcona:Wexford!H36)</f>
        <v>17</v>
      </c>
      <c r="I36" s="65">
        <f>SUM(Alcona:Wexford!I36)</f>
        <v>3</v>
      </c>
      <c r="J36" s="65">
        <f>SUM(Alcona:Wexford!J36)</f>
        <v>0</v>
      </c>
      <c r="K36" s="65">
        <f>SUM(Alcona:Wexford!K36)</f>
        <v>0</v>
      </c>
      <c r="L36" s="65">
        <f>SUM(Alcona:Wexford!L36)</f>
        <v>3</v>
      </c>
      <c r="M36" s="70">
        <f>SUM(Alcona:Wexford!M36)</f>
        <v>0</v>
      </c>
    </row>
    <row r="37" spans="1:13" s="2" customFormat="1" x14ac:dyDescent="0.2">
      <c r="A37" s="26" t="s">
        <v>41</v>
      </c>
      <c r="B37" s="44">
        <f t="shared" si="4"/>
        <v>122</v>
      </c>
      <c r="C37" s="58">
        <f t="shared" si="3"/>
        <v>0.14249323449130499</v>
      </c>
      <c r="D37" s="65">
        <f>SUM(Alcona:Wexford!D37)</f>
        <v>16</v>
      </c>
      <c r="E37" s="66">
        <f>SUM(Alcona:Wexford!E37)</f>
        <v>1</v>
      </c>
      <c r="F37" s="66">
        <f>SUM(Alcona:Wexford!F37)</f>
        <v>35</v>
      </c>
      <c r="G37" s="72">
        <f>SUM(Alcona:Wexford!G37)</f>
        <v>86</v>
      </c>
      <c r="H37" s="65">
        <f>SUM(Alcona:Wexford!H37)</f>
        <v>34</v>
      </c>
      <c r="I37" s="65">
        <f>SUM(Alcona:Wexford!I37)</f>
        <v>84</v>
      </c>
      <c r="J37" s="65">
        <f>SUM(Alcona:Wexford!J37)</f>
        <v>1</v>
      </c>
      <c r="K37" s="65">
        <f>SUM(Alcona:Wexford!K37)</f>
        <v>0</v>
      </c>
      <c r="L37" s="65">
        <f>SUM(Alcona:Wexford!L37)</f>
        <v>3</v>
      </c>
      <c r="M37" s="70">
        <f>SUM(Alcona:Wexford!M37)</f>
        <v>5</v>
      </c>
    </row>
    <row r="38" spans="1:13" s="2" customFormat="1" x14ac:dyDescent="0.2">
      <c r="A38" s="26" t="s">
        <v>42</v>
      </c>
      <c r="B38" s="44">
        <f t="shared" si="4"/>
        <v>318</v>
      </c>
      <c r="C38" s="58">
        <f t="shared" si="3"/>
        <v>0.37141679154290974</v>
      </c>
      <c r="D38" s="65">
        <f>SUM(Alcona:Wexford!D38)</f>
        <v>67</v>
      </c>
      <c r="E38" s="66">
        <f>SUM(Alcona:Wexford!E38)</f>
        <v>59</v>
      </c>
      <c r="F38" s="66">
        <f>SUM(Alcona:Wexford!F38)</f>
        <v>103</v>
      </c>
      <c r="G38" s="72">
        <f>SUM(Alcona:Wexford!G38)</f>
        <v>156</v>
      </c>
      <c r="H38" s="65">
        <f>SUM(Alcona:Wexford!H38)</f>
        <v>247</v>
      </c>
      <c r="I38" s="65">
        <f>SUM(Alcona:Wexford!I38)</f>
        <v>59</v>
      </c>
      <c r="J38" s="65">
        <f>SUM(Alcona:Wexford!J38)</f>
        <v>1</v>
      </c>
      <c r="K38" s="65">
        <f>SUM(Alcona:Wexford!K38)</f>
        <v>1</v>
      </c>
      <c r="L38" s="65">
        <f>SUM(Alcona:Wexford!L38)</f>
        <v>10</v>
      </c>
      <c r="M38" s="70">
        <f>SUM(Alcona:Wexford!M38)</f>
        <v>2</v>
      </c>
    </row>
    <row r="39" spans="1:13" s="2" customFormat="1" ht="12.75" customHeight="1" x14ac:dyDescent="0.2">
      <c r="A39" s="26" t="s">
        <v>43</v>
      </c>
      <c r="B39" s="44">
        <f t="shared" si="4"/>
        <v>214</v>
      </c>
      <c r="C39" s="58">
        <f t="shared" si="3"/>
        <v>0.24994714902573173</v>
      </c>
      <c r="D39" s="65">
        <f>SUM(Alcona:Wexford!D39)</f>
        <v>21</v>
      </c>
      <c r="E39" s="66">
        <f>SUM(Alcona:Wexford!E39)</f>
        <v>15</v>
      </c>
      <c r="F39" s="66">
        <f>SUM(Alcona:Wexford!F39)</f>
        <v>46</v>
      </c>
      <c r="G39" s="65">
        <f>SUM(Alcona:Wexford!G39)</f>
        <v>153</v>
      </c>
      <c r="H39" s="65">
        <f>SUM(Alcona:Wexford!H39)</f>
        <v>74</v>
      </c>
      <c r="I39" s="65">
        <f>SUM(Alcona:Wexford!I39)</f>
        <v>129</v>
      </c>
      <c r="J39" s="65">
        <f>SUM(Alcona:Wexford!J39)</f>
        <v>0</v>
      </c>
      <c r="K39" s="65">
        <f>SUM(Alcona:Wexford!K39)</f>
        <v>0</v>
      </c>
      <c r="L39" s="65">
        <f>SUM(Alcona:Wexford!L39)</f>
        <v>11</v>
      </c>
      <c r="M39" s="73">
        <f>SUM(Alcona:Wexford!M39)</f>
        <v>5</v>
      </c>
    </row>
    <row r="40" spans="1:13" s="3" customFormat="1" ht="12" x14ac:dyDescent="0.2">
      <c r="A40" s="27" t="s">
        <v>51</v>
      </c>
      <c r="B40" s="28">
        <f>SUM(Alcona:Wexford!B40)</f>
        <v>856181</v>
      </c>
      <c r="C40" s="29"/>
      <c r="D40" s="28">
        <f>SUM(Alcona:Wexford!D40)</f>
        <v>418447</v>
      </c>
      <c r="E40" s="28">
        <f>SUM(Alcona:Wexford!E40)</f>
        <v>357971</v>
      </c>
      <c r="F40" s="28">
        <f>SUM(Alcona:Wexford!F40)</f>
        <v>246869</v>
      </c>
      <c r="G40" s="28">
        <f>SUM(Alcona:Wexford!G40)</f>
        <v>251341</v>
      </c>
      <c r="H40" s="28">
        <f>SUM(Alcona:Wexford!H40)</f>
        <v>656472</v>
      </c>
      <c r="I40" s="28">
        <f>SUM(Alcona:Wexford!I40)</f>
        <v>155521</v>
      </c>
      <c r="J40" s="28">
        <f>SUM(Alcona:Wexford!J40)</f>
        <v>9784</v>
      </c>
      <c r="K40" s="28">
        <f>SUM(Alcona:Wexford!K40)</f>
        <v>34404</v>
      </c>
      <c r="L40" s="28">
        <f>SUM(Alcona:Wexford!L40)</f>
        <v>0</v>
      </c>
      <c r="M40" s="30">
        <f>SUM(Alcona:Wexford!M40)</f>
        <v>75984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H11:M14 H23:M39 D24:G39 G23">
    <cfRule type="cellIs" dxfId="505" priority="8" stopIfTrue="1" operator="equal">
      <formula>0</formula>
    </cfRule>
  </conditionalFormatting>
  <conditionalFormatting sqref="H23:H39">
    <cfRule type="cellIs" dxfId="504" priority="7" stopIfTrue="1" operator="equal">
      <formula>0</formula>
    </cfRule>
  </conditionalFormatting>
  <conditionalFormatting sqref="D18:D20 F17:F20 H17:H20 J17:J20 L17:L20">
    <cfRule type="cellIs" dxfId="503" priority="6" stopIfTrue="1" operator="equal">
      <formula>0</formula>
    </cfRule>
  </conditionalFormatting>
  <conditionalFormatting sqref="E17:E20 G17:G20 I17:I20 K17:K20">
    <cfRule type="cellIs" dxfId="502" priority="5" stopIfTrue="1" operator="equal">
      <formula>0</formula>
    </cfRule>
  </conditionalFormatting>
  <conditionalFormatting sqref="E23:F39">
    <cfRule type="cellIs" dxfId="501" priority="4" stopIfTrue="1" operator="equal">
      <formula>0</formula>
    </cfRule>
  </conditionalFormatting>
  <conditionalFormatting sqref="M17:M20">
    <cfRule type="cellIs" dxfId="500" priority="3" stopIfTrue="1" operator="equal">
      <formula>0</formula>
    </cfRule>
  </conditionalFormatting>
  <conditionalFormatting sqref="D17:D20">
    <cfRule type="cellIs" dxfId="499" priority="2" stopIfTrue="1" operator="equal">
      <formula>0</formula>
    </cfRule>
  </conditionalFormatting>
  <conditionalFormatting sqref="D23:D39">
    <cfRule type="cellIs" dxfId="4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77</v>
      </c>
      <c r="C8" s="78">
        <f>(B8/$B$40)*1000</f>
        <v>8.9161648911533113</v>
      </c>
      <c r="D8" s="77">
        <f t="shared" ref="D8:M8" si="0">(SUM(D23:D39))+D15+D21</f>
        <v>31</v>
      </c>
      <c r="E8" s="77">
        <f t="shared" si="0"/>
        <v>16</v>
      </c>
      <c r="F8" s="77">
        <f t="shared" si="0"/>
        <v>27</v>
      </c>
      <c r="G8" s="77">
        <f t="shared" si="0"/>
        <v>34</v>
      </c>
      <c r="H8" s="77">
        <f t="shared" si="0"/>
        <v>54</v>
      </c>
      <c r="I8" s="77">
        <f t="shared" si="0"/>
        <v>20</v>
      </c>
      <c r="J8" s="77">
        <f t="shared" si="0"/>
        <v>1</v>
      </c>
      <c r="K8" s="77">
        <f t="shared" si="0"/>
        <v>0</v>
      </c>
      <c r="L8" s="77">
        <f t="shared" si="0"/>
        <v>2</v>
      </c>
      <c r="M8" s="79">
        <f t="shared" si="0"/>
        <v>4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8</v>
      </c>
      <c r="C11" s="19">
        <f>(B11/$B$40)*1000</f>
        <v>0.92635479388605835</v>
      </c>
      <c r="D11" s="40">
        <v>2</v>
      </c>
      <c r="E11" s="40">
        <v>1</v>
      </c>
      <c r="F11" s="40">
        <v>5</v>
      </c>
      <c r="G11" s="40">
        <v>2</v>
      </c>
      <c r="H11" s="40">
        <v>7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0.92635479388605835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5</v>
      </c>
      <c r="G15" s="83">
        <f t="shared" si="1"/>
        <v>2</v>
      </c>
      <c r="H15" s="83">
        <f t="shared" si="1"/>
        <v>7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0.11579434923575729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0.23158869847151459</v>
      </c>
      <c r="D19" s="41"/>
      <c r="E19" s="41">
        <v>1</v>
      </c>
      <c r="F19" s="41"/>
      <c r="G19" s="41">
        <v>1</v>
      </c>
      <c r="H19" s="41"/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0.34738304770727191</v>
      </c>
      <c r="D20" s="41">
        <v>2</v>
      </c>
      <c r="E20" s="41"/>
      <c r="F20" s="41"/>
      <c r="G20" s="41">
        <v>3</v>
      </c>
      <c r="H20" s="41">
        <v>1</v>
      </c>
      <c r="I20" s="41">
        <v>1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0.69476609541454382</v>
      </c>
      <c r="D21" s="83">
        <f>SUM(D17:D20)</f>
        <v>2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5</v>
      </c>
      <c r="H21" s="83">
        <f t="shared" si="2"/>
        <v>2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19</v>
      </c>
      <c r="C23" s="19">
        <f t="shared" ref="C23:C39" si="3">(B23/$B$40)*1000</f>
        <v>2.2000926354793884</v>
      </c>
      <c r="D23" s="40">
        <v>10</v>
      </c>
      <c r="E23" s="40">
        <v>3</v>
      </c>
      <c r="F23" s="40">
        <v>7</v>
      </c>
      <c r="G23" s="40">
        <v>9</v>
      </c>
      <c r="H23" s="40">
        <v>11</v>
      </c>
      <c r="I23" s="40">
        <v>7</v>
      </c>
      <c r="J23" s="40">
        <v>1</v>
      </c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0.11579434923575729</v>
      </c>
      <c r="D24" s="41">
        <v>1</v>
      </c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0.34738304770727191</v>
      </c>
      <c r="D25" s="41">
        <v>1</v>
      </c>
      <c r="E25" s="54"/>
      <c r="F25" s="54">
        <v>1</v>
      </c>
      <c r="G25" s="41">
        <v>2</v>
      </c>
      <c r="H25" s="41">
        <v>3</v>
      </c>
      <c r="I25" s="41"/>
      <c r="J25" s="41"/>
      <c r="K25" s="41"/>
      <c r="L25" s="41"/>
      <c r="M25" s="49">
        <v>1</v>
      </c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28</v>
      </c>
      <c r="C34" s="19">
        <f t="shared" si="3"/>
        <v>3.2422417786012043</v>
      </c>
      <c r="D34" s="41">
        <v>14</v>
      </c>
      <c r="E34" s="54">
        <v>8</v>
      </c>
      <c r="F34" s="54">
        <v>10</v>
      </c>
      <c r="G34" s="43">
        <v>10</v>
      </c>
      <c r="H34" s="41">
        <v>22</v>
      </c>
      <c r="I34" s="41">
        <v>5</v>
      </c>
      <c r="J34" s="41"/>
      <c r="K34" s="41"/>
      <c r="L34" s="41">
        <v>1</v>
      </c>
      <c r="M34" s="49">
        <v>2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1.0421491431218157</v>
      </c>
      <c r="D38" s="41">
        <v>1</v>
      </c>
      <c r="E38" s="54">
        <v>3</v>
      </c>
      <c r="F38" s="54">
        <v>2</v>
      </c>
      <c r="G38" s="43">
        <v>4</v>
      </c>
      <c r="H38" s="41">
        <v>6</v>
      </c>
      <c r="I38" s="41">
        <v>3</v>
      </c>
      <c r="J38" s="41"/>
      <c r="K38" s="41"/>
      <c r="L38" s="41"/>
      <c r="M38" s="49">
        <v>1</v>
      </c>
    </row>
    <row r="39" spans="1:13" s="2" customFormat="1" x14ac:dyDescent="0.2">
      <c r="A39" s="26" t="s">
        <v>43</v>
      </c>
      <c r="B39" s="18">
        <f t="shared" si="4"/>
        <v>3</v>
      </c>
      <c r="C39" s="19">
        <f t="shared" si="3"/>
        <v>0.34738304770727191</v>
      </c>
      <c r="D39" s="41"/>
      <c r="E39" s="54"/>
      <c r="F39" s="54">
        <v>2</v>
      </c>
      <c r="G39" s="41">
        <v>1</v>
      </c>
      <c r="H39" s="41">
        <v>2</v>
      </c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8636</v>
      </c>
      <c r="C40" s="29"/>
      <c r="D40" s="28">
        <v>4195</v>
      </c>
      <c r="E40" s="28">
        <v>3567</v>
      </c>
      <c r="F40" s="28">
        <v>2508</v>
      </c>
      <c r="G40" s="28">
        <v>2561</v>
      </c>
      <c r="H40" s="35">
        <v>8041</v>
      </c>
      <c r="I40" s="28">
        <v>460</v>
      </c>
      <c r="J40" s="28">
        <v>70</v>
      </c>
      <c r="K40" s="28">
        <v>65</v>
      </c>
      <c r="L40" s="28"/>
      <c r="M40" s="30">
        <v>871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9" priority="6" stopIfTrue="1" operator="equal">
      <formula>0</formula>
    </cfRule>
  </conditionalFormatting>
  <conditionalFormatting sqref="H23:H39">
    <cfRule type="cellIs" dxfId="448" priority="5" stopIfTrue="1" operator="equal">
      <formula>0</formula>
    </cfRule>
  </conditionalFormatting>
  <conditionalFormatting sqref="D17:D20 F17:F20 H17:H20 J17:J20 L17:L20">
    <cfRule type="cellIs" dxfId="447" priority="4" stopIfTrue="1" operator="equal">
      <formula>0</formula>
    </cfRule>
  </conditionalFormatting>
  <conditionalFormatting sqref="E17:E20 G17:G20 I17:I20 K17:K20">
    <cfRule type="cellIs" dxfId="446" priority="3" stopIfTrue="1" operator="equal">
      <formula>0</formula>
    </cfRule>
  </conditionalFormatting>
  <conditionalFormatting sqref="E23:F23">
    <cfRule type="cellIs" dxfId="445" priority="2" stopIfTrue="1" operator="equal">
      <formula>0</formula>
    </cfRule>
  </conditionalFormatting>
  <conditionalFormatting sqref="M17:M20">
    <cfRule type="cellIs" dxfId="444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</v>
      </c>
      <c r="C8" s="78">
        <f>(B8/$B$40)*1000</f>
        <v>1.5772870662460567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2</v>
      </c>
      <c r="G8" s="77">
        <f t="shared" si="0"/>
        <v>0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0.78864353312302837</v>
      </c>
      <c r="D19" s="41">
        <v>1</v>
      </c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0.78864353312302837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0.78864353312302837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1268</v>
      </c>
      <c r="C40" s="29"/>
      <c r="D40" s="28">
        <v>627</v>
      </c>
      <c r="E40" s="28">
        <v>513</v>
      </c>
      <c r="F40" s="28">
        <v>394</v>
      </c>
      <c r="G40" s="28">
        <v>361</v>
      </c>
      <c r="H40" s="28">
        <v>1200</v>
      </c>
      <c r="I40" s="28">
        <v>32</v>
      </c>
      <c r="J40" s="28">
        <v>29</v>
      </c>
      <c r="K40" s="28">
        <v>7</v>
      </c>
      <c r="L40" s="28"/>
      <c r="M40" s="30">
        <v>54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3" priority="6" stopIfTrue="1" operator="equal">
      <formula>0</formula>
    </cfRule>
  </conditionalFormatting>
  <conditionalFormatting sqref="H23:H39">
    <cfRule type="cellIs" dxfId="442" priority="5" stopIfTrue="1" operator="equal">
      <formula>0</formula>
    </cfRule>
  </conditionalFormatting>
  <conditionalFormatting sqref="D17:D20 F17:F20 H17:H20 J17:J20 L17:L20">
    <cfRule type="cellIs" dxfId="441" priority="4" stopIfTrue="1" operator="equal">
      <formula>0</formula>
    </cfRule>
  </conditionalFormatting>
  <conditionalFormatting sqref="E17:E20 G17:G20 I17:I20 K17:K20">
    <cfRule type="cellIs" dxfId="440" priority="3" stopIfTrue="1" operator="equal">
      <formula>0</formula>
    </cfRule>
  </conditionalFormatting>
  <conditionalFormatting sqref="E23:F23">
    <cfRule type="cellIs" dxfId="439" priority="2" stopIfTrue="1" operator="equal">
      <formula>0</formula>
    </cfRule>
  </conditionalFormatting>
  <conditionalFormatting sqref="M17:M20">
    <cfRule type="cellIs" dxfId="43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131</v>
      </c>
      <c r="C8" s="78">
        <f>(B8/$B$40)*1000</f>
        <v>9.8592609317377899</v>
      </c>
      <c r="D8" s="77">
        <f t="shared" ref="D8:M8" si="0">(SUM(D23:D39))+D15+D21</f>
        <v>34</v>
      </c>
      <c r="E8" s="77">
        <f t="shared" si="0"/>
        <v>4</v>
      </c>
      <c r="F8" s="77">
        <f t="shared" si="0"/>
        <v>56</v>
      </c>
      <c r="G8" s="77">
        <f t="shared" si="0"/>
        <v>71</v>
      </c>
      <c r="H8" s="77">
        <f t="shared" si="0"/>
        <v>37</v>
      </c>
      <c r="I8" s="77">
        <f t="shared" si="0"/>
        <v>86</v>
      </c>
      <c r="J8" s="77">
        <f t="shared" si="0"/>
        <v>0</v>
      </c>
      <c r="K8" s="77">
        <f t="shared" si="0"/>
        <v>0</v>
      </c>
      <c r="L8" s="77">
        <f t="shared" si="0"/>
        <v>8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14</v>
      </c>
      <c r="C11" s="19">
        <f>(B11/$B$40)*1000</f>
        <v>1.0536614736208325</v>
      </c>
      <c r="D11" s="40">
        <v>3</v>
      </c>
      <c r="E11" s="40">
        <v>1</v>
      </c>
      <c r="F11" s="40">
        <v>5</v>
      </c>
      <c r="G11" s="40">
        <v>8</v>
      </c>
      <c r="H11" s="40">
        <v>4</v>
      </c>
      <c r="I11" s="53">
        <v>10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7.5261533830059457E-2</v>
      </c>
      <c r="D14" s="41">
        <v>1</v>
      </c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15</v>
      </c>
      <c r="C15" s="78">
        <f>(B15/B40)*1000</f>
        <v>1.1289230074508918</v>
      </c>
      <c r="D15" s="83">
        <f t="shared" ref="D15:M15" si="1">SUM(D11:D14)</f>
        <v>4</v>
      </c>
      <c r="E15" s="83">
        <f t="shared" si="1"/>
        <v>1</v>
      </c>
      <c r="F15" s="83">
        <f t="shared" si="1"/>
        <v>5</v>
      </c>
      <c r="G15" s="83">
        <f t="shared" si="1"/>
        <v>9</v>
      </c>
      <c r="H15" s="83">
        <f t="shared" si="1"/>
        <v>4</v>
      </c>
      <c r="I15" s="83">
        <f t="shared" si="1"/>
        <v>11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8</v>
      </c>
      <c r="C18" s="19">
        <f>(B18/$B$40)*1000</f>
        <v>0.60209227064047566</v>
      </c>
      <c r="D18" s="41"/>
      <c r="E18" s="41"/>
      <c r="F18" s="41">
        <v>7</v>
      </c>
      <c r="G18" s="41">
        <v>1</v>
      </c>
      <c r="H18" s="41">
        <v>6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10</v>
      </c>
      <c r="C19" s="19">
        <f>(B19/$B$40)*1000</f>
        <v>0.75261533830059457</v>
      </c>
      <c r="D19" s="41">
        <v>2</v>
      </c>
      <c r="E19" s="41">
        <v>1</v>
      </c>
      <c r="F19" s="41">
        <v>5</v>
      </c>
      <c r="G19" s="41">
        <v>4</v>
      </c>
      <c r="H19" s="41">
        <v>7</v>
      </c>
      <c r="I19" s="41">
        <v>3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9</v>
      </c>
      <c r="C20" s="19">
        <f>(B20/$B$40)*1000</f>
        <v>0.67735380447053506</v>
      </c>
      <c r="D20" s="41"/>
      <c r="E20" s="41"/>
      <c r="F20" s="41">
        <v>1</v>
      </c>
      <c r="G20" s="41">
        <v>8</v>
      </c>
      <c r="H20" s="41">
        <v>1</v>
      </c>
      <c r="I20" s="41">
        <v>8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27</v>
      </c>
      <c r="C21" s="78">
        <f>(B21/$B$40)*1000</f>
        <v>2.0320614134116051</v>
      </c>
      <c r="D21" s="83">
        <f>SUM(D17:D20)</f>
        <v>2</v>
      </c>
      <c r="E21" s="83">
        <f t="shared" ref="E21:M21" si="2">SUM(E17:E20)</f>
        <v>1</v>
      </c>
      <c r="F21" s="83">
        <f t="shared" si="2"/>
        <v>13</v>
      </c>
      <c r="G21" s="83">
        <f t="shared" si="2"/>
        <v>13</v>
      </c>
      <c r="H21" s="83">
        <f t="shared" si="2"/>
        <v>14</v>
      </c>
      <c r="I21" s="83">
        <f t="shared" si="2"/>
        <v>13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28</v>
      </c>
      <c r="C23" s="19">
        <f t="shared" ref="C23:C39" si="3">(B23/$B$40)*1000</f>
        <v>2.107322947241665</v>
      </c>
      <c r="D23" s="40">
        <v>6</v>
      </c>
      <c r="E23" s="40"/>
      <c r="F23" s="40">
        <v>7</v>
      </c>
      <c r="G23" s="40">
        <v>21</v>
      </c>
      <c r="H23" s="40">
        <v>5</v>
      </c>
      <c r="I23" s="40">
        <v>20</v>
      </c>
      <c r="J23" s="40"/>
      <c r="K23" s="40"/>
      <c r="L23" s="40">
        <v>3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7.5261533830059457E-2</v>
      </c>
      <c r="D24" s="41">
        <v>1</v>
      </c>
      <c r="E24" s="54"/>
      <c r="F24" s="54">
        <v>1</v>
      </c>
      <c r="G24" s="41"/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6</v>
      </c>
      <c r="C31" s="19">
        <f t="shared" si="3"/>
        <v>0.45156920298035674</v>
      </c>
      <c r="D31" s="41">
        <v>6</v>
      </c>
      <c r="E31" s="54"/>
      <c r="F31" s="54">
        <v>4</v>
      </c>
      <c r="G31" s="41">
        <v>2</v>
      </c>
      <c r="H31" s="41"/>
      <c r="I31" s="41">
        <v>4</v>
      </c>
      <c r="J31" s="41"/>
      <c r="K31" s="41"/>
      <c r="L31" s="41">
        <v>2</v>
      </c>
      <c r="M31" s="49"/>
    </row>
    <row r="32" spans="1:13" s="2" customFormat="1" x14ac:dyDescent="0.2">
      <c r="A32" s="26" t="s">
        <v>37</v>
      </c>
      <c r="B32" s="18">
        <f t="shared" si="4"/>
        <v>8</v>
      </c>
      <c r="C32" s="19">
        <f t="shared" si="3"/>
        <v>0.60209227064047566</v>
      </c>
      <c r="D32" s="41">
        <v>4</v>
      </c>
      <c r="E32" s="54">
        <v>1</v>
      </c>
      <c r="F32" s="54">
        <v>6</v>
      </c>
      <c r="G32" s="41">
        <v>1</v>
      </c>
      <c r="H32" s="41">
        <v>5</v>
      </c>
      <c r="I32" s="41">
        <v>2</v>
      </c>
      <c r="J32" s="41"/>
      <c r="K32" s="41"/>
      <c r="L32" s="41">
        <v>1</v>
      </c>
      <c r="M32" s="49">
        <v>1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26</v>
      </c>
      <c r="C34" s="19">
        <f t="shared" si="3"/>
        <v>1.956799879581546</v>
      </c>
      <c r="D34" s="41">
        <v>8</v>
      </c>
      <c r="E34" s="54">
        <v>1</v>
      </c>
      <c r="F34" s="54">
        <v>15</v>
      </c>
      <c r="G34" s="43">
        <v>10</v>
      </c>
      <c r="H34" s="41">
        <v>5</v>
      </c>
      <c r="I34" s="41">
        <v>21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3</v>
      </c>
      <c r="C37" s="19">
        <f t="shared" si="3"/>
        <v>0.22578460149017837</v>
      </c>
      <c r="D37" s="41">
        <v>1</v>
      </c>
      <c r="E37" s="54"/>
      <c r="F37" s="54"/>
      <c r="G37" s="43">
        <v>3</v>
      </c>
      <c r="H37" s="41"/>
      <c r="I37" s="41">
        <v>2</v>
      </c>
      <c r="J37" s="41"/>
      <c r="K37" s="41"/>
      <c r="L37" s="41">
        <v>1</v>
      </c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0.22578460149017837</v>
      </c>
      <c r="D38" s="41">
        <v>2</v>
      </c>
      <c r="E38" s="54"/>
      <c r="F38" s="54">
        <v>3</v>
      </c>
      <c r="G38" s="43"/>
      <c r="H38" s="41">
        <v>1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14</v>
      </c>
      <c r="C39" s="19">
        <f t="shared" si="3"/>
        <v>1.0536614736208325</v>
      </c>
      <c r="D39" s="41"/>
      <c r="E39" s="54"/>
      <c r="F39" s="54">
        <v>2</v>
      </c>
      <c r="G39" s="41">
        <v>12</v>
      </c>
      <c r="H39" s="41">
        <v>3</v>
      </c>
      <c r="I39" s="41">
        <v>10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51</v>
      </c>
      <c r="B40" s="28">
        <f>SUM(E40:G40)</f>
        <v>13287</v>
      </c>
      <c r="C40" s="29"/>
      <c r="D40" s="28">
        <v>6499</v>
      </c>
      <c r="E40" s="28">
        <v>5498</v>
      </c>
      <c r="F40" s="28">
        <v>3901</v>
      </c>
      <c r="G40" s="28">
        <v>3888</v>
      </c>
      <c r="H40" s="35">
        <v>10049</v>
      </c>
      <c r="I40" s="28">
        <v>2818</v>
      </c>
      <c r="J40" s="28">
        <v>146</v>
      </c>
      <c r="K40" s="28">
        <v>274</v>
      </c>
      <c r="L40" s="28"/>
      <c r="M40" s="30">
        <v>1285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7" priority="6" stopIfTrue="1" operator="equal">
      <formula>0</formula>
    </cfRule>
  </conditionalFormatting>
  <conditionalFormatting sqref="H23:H39">
    <cfRule type="cellIs" dxfId="436" priority="5" stopIfTrue="1" operator="equal">
      <formula>0</formula>
    </cfRule>
  </conditionalFormatting>
  <conditionalFormatting sqref="D17:D20 F17:F20 H17:H20 J17:J20 L17:L20">
    <cfRule type="cellIs" dxfId="435" priority="4" stopIfTrue="1" operator="equal">
      <formula>0</formula>
    </cfRule>
  </conditionalFormatting>
  <conditionalFormatting sqref="E17:E20 G17:G20 I17:I20 K17:K20">
    <cfRule type="cellIs" dxfId="434" priority="3" stopIfTrue="1" operator="equal">
      <formula>0</formula>
    </cfRule>
  </conditionalFormatting>
  <conditionalFormatting sqref="E23:F23">
    <cfRule type="cellIs" dxfId="433" priority="2" stopIfTrue="1" operator="equal">
      <formula>0</formula>
    </cfRule>
  </conditionalFormatting>
  <conditionalFormatting sqref="M17:M20">
    <cfRule type="cellIs" dxfId="4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16</v>
      </c>
      <c r="C8" s="78">
        <f>(B8/$B$40)*1000</f>
        <v>3.9215686274509802</v>
      </c>
      <c r="D8" s="77">
        <f t="shared" ref="D8:M8" si="0">(SUM(D23:D39))+D15+D21</f>
        <v>5</v>
      </c>
      <c r="E8" s="77">
        <f t="shared" si="0"/>
        <v>0</v>
      </c>
      <c r="F8" s="77">
        <f t="shared" si="0"/>
        <v>8</v>
      </c>
      <c r="G8" s="77">
        <f t="shared" si="0"/>
        <v>8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1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0.73529411764705876</v>
      </c>
      <c r="D11" s="40">
        <v>2</v>
      </c>
      <c r="E11" s="40"/>
      <c r="F11" s="40">
        <v>2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0.49019607843137253</v>
      </c>
      <c r="D13" s="41">
        <v>1</v>
      </c>
      <c r="E13" s="41"/>
      <c r="F13" s="41">
        <v>2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5</v>
      </c>
      <c r="C15" s="78">
        <f>(B15/B40)*1000</f>
        <v>1.2254901960784315</v>
      </c>
      <c r="D15" s="83">
        <f t="shared" ref="D15:M15" si="1">SUM(D11:D14)</f>
        <v>3</v>
      </c>
      <c r="E15" s="83">
        <f t="shared" si="1"/>
        <v>0</v>
      </c>
      <c r="F15" s="83">
        <f t="shared" si="1"/>
        <v>4</v>
      </c>
      <c r="G15" s="83">
        <f t="shared" si="1"/>
        <v>1</v>
      </c>
      <c r="H15" s="83">
        <f t="shared" si="1"/>
        <v>5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0.73529411764705876</v>
      </c>
      <c r="D18" s="41"/>
      <c r="E18" s="41"/>
      <c r="F18" s="41">
        <v>2</v>
      </c>
      <c r="G18" s="41">
        <v>1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0.73529411764705876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0.24509803921568626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>
        <v>1</v>
      </c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1.2254901960784315</v>
      </c>
      <c r="D34" s="41">
        <v>2</v>
      </c>
      <c r="E34" s="54"/>
      <c r="F34" s="54">
        <v>2</v>
      </c>
      <c r="G34" s="43">
        <v>3</v>
      </c>
      <c r="H34" s="41">
        <v>4</v>
      </c>
      <c r="I34" s="41"/>
      <c r="J34" s="41"/>
      <c r="K34" s="41">
        <v>1</v>
      </c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0.49019607843137253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4080</v>
      </c>
      <c r="C40" s="29"/>
      <c r="D40" s="28">
        <v>2025</v>
      </c>
      <c r="E40" s="28">
        <v>1701</v>
      </c>
      <c r="F40" s="28">
        <v>1241</v>
      </c>
      <c r="G40" s="28">
        <v>1138</v>
      </c>
      <c r="H40" s="28">
        <v>3928</v>
      </c>
      <c r="I40" s="28">
        <v>71</v>
      </c>
      <c r="J40" s="28">
        <v>34</v>
      </c>
      <c r="K40" s="28">
        <v>47</v>
      </c>
      <c r="L40" s="28"/>
      <c r="M40" s="30">
        <v>359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1" priority="6" stopIfTrue="1" operator="equal">
      <formula>0</formula>
    </cfRule>
  </conditionalFormatting>
  <conditionalFormatting sqref="H23:H39">
    <cfRule type="cellIs" dxfId="430" priority="5" stopIfTrue="1" operator="equal">
      <formula>0</formula>
    </cfRule>
  </conditionalFormatting>
  <conditionalFormatting sqref="D17:D20 F17:F20 H17:H20 J17:J20 L17:L20">
    <cfRule type="cellIs" dxfId="429" priority="4" stopIfTrue="1" operator="equal">
      <formula>0</formula>
    </cfRule>
  </conditionalFormatting>
  <conditionalFormatting sqref="E17:E20 G17:G20 I17:I20 K17:K20">
    <cfRule type="cellIs" dxfId="428" priority="3" stopIfTrue="1" operator="equal">
      <formula>0</formula>
    </cfRule>
  </conditionalFormatting>
  <conditionalFormatting sqref="E23:F23">
    <cfRule type="cellIs" dxfId="427" priority="2" stopIfTrue="1" operator="equal">
      <formula>0</formula>
    </cfRule>
  </conditionalFormatting>
  <conditionalFormatting sqref="M17:M20">
    <cfRule type="cellIs" dxfId="4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0.41390728476821192</v>
      </c>
      <c r="D8" s="77">
        <f t="shared" ref="D8:M8" si="0">(SUM(D23:D39))+D15+D21</f>
        <v>2</v>
      </c>
      <c r="E8" s="77">
        <f t="shared" si="0"/>
        <v>1</v>
      </c>
      <c r="F8" s="77">
        <f t="shared" si="0"/>
        <v>1</v>
      </c>
      <c r="G8" s="77">
        <f t="shared" si="0"/>
        <v>3</v>
      </c>
      <c r="H8" s="77">
        <f t="shared" si="0"/>
        <v>3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0.16556291390728478</v>
      </c>
      <c r="D11" s="40"/>
      <c r="E11" s="40">
        <v>1</v>
      </c>
      <c r="F11" s="40"/>
      <c r="G11" s="40">
        <v>1</v>
      </c>
      <c r="H11" s="40"/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0.16556291390728478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0.16556291390728478</v>
      </c>
      <c r="D23" s="40">
        <v>1</v>
      </c>
      <c r="E23" s="40"/>
      <c r="F23" s="40"/>
      <c r="G23" s="40">
        <v>2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8.2781456953642391E-2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12080</v>
      </c>
      <c r="C40" s="29"/>
      <c r="D40" s="28">
        <v>5863</v>
      </c>
      <c r="E40" s="28">
        <v>5136</v>
      </c>
      <c r="F40" s="28">
        <v>3495</v>
      </c>
      <c r="G40" s="28">
        <v>3449</v>
      </c>
      <c r="H40" s="35">
        <v>9383</v>
      </c>
      <c r="I40" s="28">
        <v>2163</v>
      </c>
      <c r="J40" s="28">
        <v>159</v>
      </c>
      <c r="K40" s="28">
        <v>375</v>
      </c>
      <c r="L40" s="28"/>
      <c r="M40" s="30">
        <v>1058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25" priority="6" stopIfTrue="1" operator="equal">
      <formula>0</formula>
    </cfRule>
  </conditionalFormatting>
  <conditionalFormatting sqref="H23:H39">
    <cfRule type="cellIs" dxfId="424" priority="5" stopIfTrue="1" operator="equal">
      <formula>0</formula>
    </cfRule>
  </conditionalFormatting>
  <conditionalFormatting sqref="D17:D20 F17:F20 H17:H20 J17:J20 L17:L20">
    <cfRule type="cellIs" dxfId="423" priority="4" stopIfTrue="1" operator="equal">
      <formula>0</formula>
    </cfRule>
  </conditionalFormatting>
  <conditionalFormatting sqref="E17:E20 G17:G20 I17:I20 K17:K20">
    <cfRule type="cellIs" dxfId="422" priority="3" stopIfTrue="1" operator="equal">
      <formula>0</formula>
    </cfRule>
  </conditionalFormatting>
  <conditionalFormatting sqref="E23:F23">
    <cfRule type="cellIs" dxfId="421" priority="2" stopIfTrue="1" operator="equal">
      <formula>0</formula>
    </cfRule>
  </conditionalFormatting>
  <conditionalFormatting sqref="M17:M20">
    <cfRule type="cellIs" dxfId="4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0.65573770491803274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1</v>
      </c>
      <c r="G8" s="77">
        <f t="shared" si="0"/>
        <v>1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0.21857923497267759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0.21857923497267759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1</v>
      </c>
      <c r="C33" s="19">
        <f>(B33/$B$40)*1000</f>
        <v>0.21857923497267759</v>
      </c>
      <c r="D33" s="41"/>
      <c r="E33" s="54">
        <v>1</v>
      </c>
      <c r="F33" s="54"/>
      <c r="G33" s="41"/>
      <c r="H33" s="41">
        <v>1</v>
      </c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0.21857923497267759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4575</v>
      </c>
      <c r="C40" s="29"/>
      <c r="D40" s="28">
        <v>2178</v>
      </c>
      <c r="E40" s="28">
        <v>1917</v>
      </c>
      <c r="F40" s="28">
        <v>1329</v>
      </c>
      <c r="G40" s="28">
        <v>1329</v>
      </c>
      <c r="H40" s="28">
        <v>4039</v>
      </c>
      <c r="I40" s="28">
        <v>409</v>
      </c>
      <c r="J40" s="28">
        <v>89</v>
      </c>
      <c r="K40" s="28">
        <v>38</v>
      </c>
      <c r="L40" s="28"/>
      <c r="M40" s="30">
        <v>346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9" priority="6" stopIfTrue="1" operator="equal">
      <formula>0</formula>
    </cfRule>
  </conditionalFormatting>
  <conditionalFormatting sqref="H23:H39">
    <cfRule type="cellIs" dxfId="418" priority="5" stopIfTrue="1" operator="equal">
      <formula>0</formula>
    </cfRule>
  </conditionalFormatting>
  <conditionalFormatting sqref="D17:D20 F17:F20 H17:H20 J17:J20 L17:L20">
    <cfRule type="cellIs" dxfId="417" priority="4" stopIfTrue="1" operator="equal">
      <formula>0</formula>
    </cfRule>
  </conditionalFormatting>
  <conditionalFormatting sqref="E17:E20 G17:G20 I17:I20 K17:K20">
    <cfRule type="cellIs" dxfId="416" priority="3" stopIfTrue="1" operator="equal">
      <formula>0</formula>
    </cfRule>
  </conditionalFormatting>
  <conditionalFormatting sqref="E23:F23">
    <cfRule type="cellIs" dxfId="415" priority="2" stopIfTrue="1" operator="equal">
      <formula>0</formula>
    </cfRule>
  </conditionalFormatting>
  <conditionalFormatting sqref="M17:M20">
    <cfRule type="cellIs" dxfId="414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2021</v>
      </c>
      <c r="C40" s="29"/>
      <c r="D40" s="28">
        <v>1000</v>
      </c>
      <c r="E40" s="28">
        <v>794</v>
      </c>
      <c r="F40" s="28">
        <v>618</v>
      </c>
      <c r="G40" s="28">
        <v>609</v>
      </c>
      <c r="H40" s="28">
        <v>1939</v>
      </c>
      <c r="I40" s="28">
        <v>23</v>
      </c>
      <c r="J40" s="28">
        <v>33</v>
      </c>
      <c r="K40" s="28">
        <v>26</v>
      </c>
      <c r="L40" s="28"/>
      <c r="M40" s="30">
        <v>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3" priority="6" stopIfTrue="1" operator="equal">
      <formula>0</formula>
    </cfRule>
  </conditionalFormatting>
  <conditionalFormatting sqref="H23:H39">
    <cfRule type="cellIs" dxfId="412" priority="5" stopIfTrue="1" operator="equal">
      <formula>0</formula>
    </cfRule>
  </conditionalFormatting>
  <conditionalFormatting sqref="D17:D20 F17:F20 H17:H20 J17:J20 L17:L20">
    <cfRule type="cellIs" dxfId="411" priority="4" stopIfTrue="1" operator="equal">
      <formula>0</formula>
    </cfRule>
  </conditionalFormatting>
  <conditionalFormatting sqref="E17:E20 G17:G20 I17:I20 K17:K20">
    <cfRule type="cellIs" dxfId="410" priority="3" stopIfTrue="1" operator="equal">
      <formula>0</formula>
    </cfRule>
  </conditionalFormatting>
  <conditionalFormatting sqref="E23:F23">
    <cfRule type="cellIs" dxfId="409" priority="2" stopIfTrue="1" operator="equal">
      <formula>0</formula>
    </cfRule>
  </conditionalFormatting>
  <conditionalFormatting sqref="M17:M20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3.5377358490566038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3</v>
      </c>
      <c r="G8" s="77">
        <f t="shared" si="0"/>
        <v>2</v>
      </c>
      <c r="H8" s="77">
        <f t="shared" si="0"/>
        <v>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0.58962264150943389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0.58962264150943389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0.58962264150943389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0.58962264150943389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0.58962264150943389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1.7688679245283019</v>
      </c>
      <c r="D34" s="41"/>
      <c r="E34" s="54">
        <v>1</v>
      </c>
      <c r="F34" s="54">
        <v>1</v>
      </c>
      <c r="G34" s="43">
        <v>1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1696</v>
      </c>
      <c r="C40" s="29"/>
      <c r="D40" s="28">
        <v>818</v>
      </c>
      <c r="E40" s="28">
        <v>641</v>
      </c>
      <c r="F40" s="28">
        <v>522</v>
      </c>
      <c r="G40" s="28">
        <v>533</v>
      </c>
      <c r="H40" s="28">
        <v>1561</v>
      </c>
      <c r="I40" s="28">
        <v>29</v>
      </c>
      <c r="J40" s="28">
        <v>90</v>
      </c>
      <c r="K40" s="28">
        <v>16</v>
      </c>
      <c r="L40" s="28"/>
      <c r="M40" s="30">
        <v>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7" priority="6" stopIfTrue="1" operator="equal">
      <formula>0</formula>
    </cfRule>
  </conditionalFormatting>
  <conditionalFormatting sqref="H23:H39">
    <cfRule type="cellIs" dxfId="406" priority="5" stopIfTrue="1" operator="equal">
      <formula>0</formula>
    </cfRule>
  </conditionalFormatting>
  <conditionalFormatting sqref="D17:D20 F17:F20 H17:H20 J17:J20 L17:L20">
    <cfRule type="cellIs" dxfId="405" priority="4" stopIfTrue="1" operator="equal">
      <formula>0</formula>
    </cfRule>
  </conditionalFormatting>
  <conditionalFormatting sqref="E17:E20 G17:G20 I17:I20 K17:K20">
    <cfRule type="cellIs" dxfId="404" priority="3" stopIfTrue="1" operator="equal">
      <formula>0</formula>
    </cfRule>
  </conditionalFormatting>
  <conditionalFormatting sqref="E23:F23">
    <cfRule type="cellIs" dxfId="403" priority="2" stopIfTrue="1" operator="equal">
      <formula>0</formula>
    </cfRule>
  </conditionalFormatting>
  <conditionalFormatting sqref="M17:M20">
    <cfRule type="cellIs" dxfId="4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5.5228276877761413</v>
      </c>
      <c r="D8" s="77">
        <f t="shared" ref="D8:M8" si="0">(SUM(D23:D39))+D15+D21</f>
        <v>5</v>
      </c>
      <c r="E8" s="77">
        <f t="shared" si="0"/>
        <v>0</v>
      </c>
      <c r="F8" s="77">
        <f t="shared" si="0"/>
        <v>6</v>
      </c>
      <c r="G8" s="77">
        <f t="shared" si="0"/>
        <v>9</v>
      </c>
      <c r="H8" s="77">
        <f t="shared" si="0"/>
        <v>6</v>
      </c>
      <c r="I8" s="77">
        <f t="shared" si="0"/>
        <v>2</v>
      </c>
      <c r="J8" s="77">
        <f t="shared" si="0"/>
        <v>6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</v>
      </c>
      <c r="C19" s="19">
        <f>(B19/$B$40)*1000</f>
        <v>1.4727540500736376</v>
      </c>
      <c r="D19" s="41">
        <v>1</v>
      </c>
      <c r="E19" s="41"/>
      <c r="F19" s="41">
        <v>1</v>
      </c>
      <c r="G19" s="41">
        <v>3</v>
      </c>
      <c r="H19" s="41">
        <v>2</v>
      </c>
      <c r="I19" s="41"/>
      <c r="J19" s="41">
        <v>1</v>
      </c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1.4727540500736376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2</v>
      </c>
      <c r="I21" s="83">
        <f t="shared" si="2"/>
        <v>0</v>
      </c>
      <c r="J21" s="83">
        <f t="shared" si="2"/>
        <v>1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</v>
      </c>
      <c r="C23" s="19">
        <f t="shared" ref="C23:C39" si="3">(B23/$B$40)*1000</f>
        <v>2.5773195876288661</v>
      </c>
      <c r="D23" s="40">
        <v>2</v>
      </c>
      <c r="E23" s="40"/>
      <c r="F23" s="40">
        <v>2</v>
      </c>
      <c r="G23" s="40">
        <v>5</v>
      </c>
      <c r="H23" s="40">
        <v>3</v>
      </c>
      <c r="I23" s="40"/>
      <c r="J23" s="40">
        <v>4</v>
      </c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1.4727540500736376</v>
      </c>
      <c r="D34" s="41">
        <v>2</v>
      </c>
      <c r="E34" s="54"/>
      <c r="F34" s="54">
        <v>3</v>
      </c>
      <c r="G34" s="43">
        <v>1</v>
      </c>
      <c r="H34" s="41">
        <v>1</v>
      </c>
      <c r="I34" s="41">
        <v>2</v>
      </c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2716</v>
      </c>
      <c r="C40" s="29"/>
      <c r="D40" s="28">
        <v>1307</v>
      </c>
      <c r="E40" s="28">
        <v>1134</v>
      </c>
      <c r="F40" s="28">
        <v>805</v>
      </c>
      <c r="G40" s="28">
        <v>777</v>
      </c>
      <c r="H40" s="35">
        <v>1755</v>
      </c>
      <c r="I40" s="28">
        <v>67</v>
      </c>
      <c r="J40" s="28">
        <v>854</v>
      </c>
      <c r="K40" s="28">
        <v>40</v>
      </c>
      <c r="L40" s="28"/>
      <c r="M40" s="30">
        <v>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1" priority="6" stopIfTrue="1" operator="equal">
      <formula>0</formula>
    </cfRule>
  </conditionalFormatting>
  <conditionalFormatting sqref="H23:H39">
    <cfRule type="cellIs" dxfId="400" priority="5" stopIfTrue="1" operator="equal">
      <formula>0</formula>
    </cfRule>
  </conditionalFormatting>
  <conditionalFormatting sqref="D17:D20 F17:F20 H17:H20 J17:J20 L17:L20">
    <cfRule type="cellIs" dxfId="399" priority="4" stopIfTrue="1" operator="equal">
      <formula>0</formula>
    </cfRule>
  </conditionalFormatting>
  <conditionalFormatting sqref="E17:E20 G17:G20 I17:I20 K17:K20">
    <cfRule type="cellIs" dxfId="398" priority="3" stopIfTrue="1" operator="equal">
      <formula>0</formula>
    </cfRule>
  </conditionalFormatting>
  <conditionalFormatting sqref="E23:F23">
    <cfRule type="cellIs" dxfId="397" priority="2" stopIfTrue="1" operator="equal">
      <formula>0</formula>
    </cfRule>
  </conditionalFormatting>
  <conditionalFormatting sqref="M17:M20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98</v>
      </c>
      <c r="C8" s="78">
        <f>(B8/$B$40)*1000</f>
        <v>39.627982207844717</v>
      </c>
      <c r="D8" s="77">
        <f t="shared" ref="D8:M8" si="0">(SUM(D23:D39))+D15+D21</f>
        <v>35</v>
      </c>
      <c r="E8" s="77">
        <f t="shared" si="0"/>
        <v>13</v>
      </c>
      <c r="F8" s="77">
        <f t="shared" si="0"/>
        <v>41</v>
      </c>
      <c r="G8" s="77">
        <f t="shared" si="0"/>
        <v>44</v>
      </c>
      <c r="H8" s="77">
        <f t="shared" si="0"/>
        <v>98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85</v>
      </c>
      <c r="C23" s="19">
        <f t="shared" ref="C23:C39" si="3">(B23/$B$40)*1000</f>
        <v>34.371209057824501</v>
      </c>
      <c r="D23" s="40">
        <v>31</v>
      </c>
      <c r="E23" s="40">
        <v>11</v>
      </c>
      <c r="F23" s="40">
        <v>39</v>
      </c>
      <c r="G23" s="40">
        <v>35</v>
      </c>
      <c r="H23" s="40">
        <v>85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4</v>
      </c>
      <c r="C32" s="19">
        <f t="shared" si="3"/>
        <v>1.6174686615446825</v>
      </c>
      <c r="D32" s="41">
        <v>1</v>
      </c>
      <c r="E32" s="54">
        <v>2</v>
      </c>
      <c r="F32" s="54">
        <v>2</v>
      </c>
      <c r="G32" s="41"/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1.6174686615446825</v>
      </c>
      <c r="D34" s="41">
        <v>1</v>
      </c>
      <c r="E34" s="54"/>
      <c r="F34" s="54"/>
      <c r="G34" s="43">
        <v>4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1.6174686615446825</v>
      </c>
      <c r="D38" s="41">
        <v>2</v>
      </c>
      <c r="E38" s="54"/>
      <c r="F38" s="54"/>
      <c r="G38" s="43">
        <v>4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0.40436716538617062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2473</v>
      </c>
      <c r="C40" s="29"/>
      <c r="D40" s="28">
        <v>1210</v>
      </c>
      <c r="E40" s="28">
        <v>1037</v>
      </c>
      <c r="F40" s="28">
        <v>724</v>
      </c>
      <c r="G40" s="28">
        <v>712</v>
      </c>
      <c r="H40" s="28">
        <v>2388</v>
      </c>
      <c r="I40" s="28">
        <v>57</v>
      </c>
      <c r="J40" s="28">
        <v>18</v>
      </c>
      <c r="K40" s="28">
        <v>10</v>
      </c>
      <c r="L40" s="28"/>
      <c r="M40" s="30">
        <v>97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95" priority="6" stopIfTrue="1" operator="equal">
      <formula>0</formula>
    </cfRule>
  </conditionalFormatting>
  <conditionalFormatting sqref="H23:H39">
    <cfRule type="cellIs" dxfId="394" priority="5" stopIfTrue="1" operator="equal">
      <formula>0</formula>
    </cfRule>
  </conditionalFormatting>
  <conditionalFormatting sqref="D17:D20 F17:F20 H17:H20 J17:J20 L17:L20">
    <cfRule type="cellIs" dxfId="393" priority="4" stopIfTrue="1" operator="equal">
      <formula>0</formula>
    </cfRule>
  </conditionalFormatting>
  <conditionalFormatting sqref="E17:E20 G17:G20 I17:I20 K17:K20">
    <cfRule type="cellIs" dxfId="392" priority="3" stopIfTrue="1" operator="equal">
      <formula>0</formula>
    </cfRule>
  </conditionalFormatting>
  <conditionalFormatting sqref="E23:F23">
    <cfRule type="cellIs" dxfId="391" priority="2" stopIfTrue="1" operator="equal">
      <formula>0</formula>
    </cfRule>
  </conditionalFormatting>
  <conditionalFormatting sqref="M17:M20">
    <cfRule type="cellIs" dxfId="3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topLeftCell="A19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6.28515625" bestFit="1" customWidth="1"/>
    <col min="9" max="9" width="5.1406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2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2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/>
      <c r="I11"/>
      <c r="J11"/>
      <c r="K11"/>
      <c r="L11"/>
      <c r="M11" s="51"/>
    </row>
    <row r="12" spans="1:13" s="6" customFormat="1" x14ac:dyDescent="0.2">
      <c r="A12" s="23" t="s">
        <v>16</v>
      </c>
      <c r="B12" s="18">
        <f t="shared" ref="B12:B14" si="1">SUM(E12:G12)</f>
        <v>0</v>
      </c>
      <c r="C12" s="19">
        <f>(B12/$B$40)*1000</f>
        <v>0</v>
      </c>
      <c r="D12" s="41"/>
      <c r="E12" s="41"/>
      <c r="F12" s="41"/>
      <c r="G12" s="41"/>
      <c r="H12"/>
      <c r="I12"/>
      <c r="J12"/>
      <c r="K12"/>
      <c r="L12"/>
      <c r="M12" s="52"/>
    </row>
    <row r="13" spans="1:13" s="6" customFormat="1" x14ac:dyDescent="0.2">
      <c r="A13" s="23" t="s">
        <v>18</v>
      </c>
      <c r="B13" s="18">
        <f t="shared" si="1"/>
        <v>0</v>
      </c>
      <c r="C13" s="19">
        <f>(B13/$B$40)*1000</f>
        <v>0</v>
      </c>
      <c r="D13" s="41"/>
      <c r="E13" s="41"/>
      <c r="F13" s="41"/>
      <c r="G13" s="41"/>
      <c r="H13"/>
      <c r="I13"/>
      <c r="J13"/>
      <c r="K13"/>
      <c r="L13"/>
      <c r="M13" s="52"/>
    </row>
    <row r="14" spans="1:13" s="2" customFormat="1" x14ac:dyDescent="0.2">
      <c r="A14" s="23" t="s">
        <v>19</v>
      </c>
      <c r="B14" s="18">
        <f t="shared" si="1"/>
        <v>0</v>
      </c>
      <c r="C14" s="19">
        <f>(B14/$B$40)*1000</f>
        <v>0</v>
      </c>
      <c r="D14" s="41"/>
      <c r="E14" s="41"/>
      <c r="F14" s="41"/>
      <c r="G14" s="41"/>
      <c r="H14"/>
      <c r="I14"/>
      <c r="J14"/>
      <c r="K14"/>
      <c r="L14"/>
      <c r="M14" s="52"/>
    </row>
    <row r="15" spans="1:13" s="2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2">SUM(D11:D14)</f>
        <v>0</v>
      </c>
      <c r="E15" s="83">
        <f t="shared" si="2"/>
        <v>0</v>
      </c>
      <c r="F15" s="83">
        <f t="shared" si="2"/>
        <v>0</v>
      </c>
      <c r="G15" s="83">
        <f t="shared" si="2"/>
        <v>0</v>
      </c>
      <c r="H15" s="83">
        <f t="shared" si="2"/>
        <v>0</v>
      </c>
      <c r="I15" s="83">
        <f t="shared" si="2"/>
        <v>0</v>
      </c>
      <c r="J15" s="83">
        <f t="shared" si="2"/>
        <v>0</v>
      </c>
      <c r="K15" s="83">
        <f t="shared" si="2"/>
        <v>0</v>
      </c>
      <c r="L15" s="83">
        <f t="shared" si="2"/>
        <v>0</v>
      </c>
      <c r="M15" s="84">
        <f t="shared" si="2"/>
        <v>0</v>
      </c>
    </row>
    <row r="16" spans="1:13" s="2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 t="shared" ref="B17:B20" si="3">SUM(E17:G17)</f>
        <v>0</v>
      </c>
      <c r="C17" s="19">
        <f>(B17/$B$40)*1000</f>
        <v>0</v>
      </c>
      <c r="D17" s="41"/>
      <c r="E17" s="41"/>
      <c r="F17" s="41"/>
      <c r="G17" s="41"/>
      <c r="H17"/>
      <c r="I17"/>
      <c r="J17"/>
      <c r="K17"/>
      <c r="L17"/>
      <c r="M17" s="49"/>
    </row>
    <row r="18" spans="1:13" s="2" customFormat="1" x14ac:dyDescent="0.2">
      <c r="A18" s="23" t="s">
        <v>23</v>
      </c>
      <c r="B18" s="18">
        <f t="shared" si="3"/>
        <v>0</v>
      </c>
      <c r="C18" s="19">
        <f>(B18/$B$40)*1000</f>
        <v>0</v>
      </c>
      <c r="D18" s="41"/>
      <c r="E18" s="41"/>
      <c r="F18" s="41"/>
      <c r="G18" s="41"/>
      <c r="H18"/>
      <c r="I18"/>
      <c r="J18"/>
      <c r="K18"/>
      <c r="L18"/>
      <c r="M18" s="49"/>
    </row>
    <row r="19" spans="1:13" s="2" customFormat="1" x14ac:dyDescent="0.2">
      <c r="A19" s="23" t="s">
        <v>24</v>
      </c>
      <c r="B19" s="18">
        <f t="shared" si="3"/>
        <v>0</v>
      </c>
      <c r="C19" s="19">
        <f>(B19/$B$40)*1000</f>
        <v>0</v>
      </c>
      <c r="D19" s="41"/>
      <c r="E19" s="41"/>
      <c r="F19" s="41"/>
      <c r="G19" s="41"/>
      <c r="H19"/>
      <c r="I19"/>
      <c r="J19"/>
      <c r="K19"/>
      <c r="L19"/>
      <c r="M19" s="49"/>
    </row>
    <row r="20" spans="1:13" s="2" customFormat="1" x14ac:dyDescent="0.2">
      <c r="A20" s="23" t="s">
        <v>25</v>
      </c>
      <c r="B20" s="18">
        <f t="shared" si="3"/>
        <v>0</v>
      </c>
      <c r="C20" s="19">
        <f>(B20/$B$40)*1000</f>
        <v>0</v>
      </c>
      <c r="D20" s="41"/>
      <c r="E20" s="41"/>
      <c r="F20" s="41"/>
      <c r="G20" s="41"/>
      <c r="H20"/>
      <c r="I20"/>
      <c r="J20"/>
      <c r="K20"/>
      <c r="L20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4">SUM(E17:E20)</f>
        <v>0</v>
      </c>
      <c r="F21" s="83">
        <f t="shared" si="4"/>
        <v>0</v>
      </c>
      <c r="G21" s="83">
        <f t="shared" si="4"/>
        <v>0</v>
      </c>
      <c r="H21" s="83">
        <f t="shared" si="4"/>
        <v>0</v>
      </c>
      <c r="I21" s="83">
        <f t="shared" si="4"/>
        <v>0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4">
        <f t="shared" si="4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37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 t="shared" ref="B23:B39" si="5">SUM(E23:G23)</f>
        <v>0</v>
      </c>
      <c r="C23" s="19">
        <f t="shared" ref="C23:C39" si="6">(B23/$B$40)*1000</f>
        <v>0</v>
      </c>
      <c r="D23" s="40"/>
      <c r="E23" s="40"/>
      <c r="F23" s="40"/>
      <c r="G23" s="40"/>
      <c r="H23"/>
      <c r="I23"/>
      <c r="J23"/>
      <c r="K23"/>
      <c r="L23"/>
      <c r="M23" s="48"/>
    </row>
    <row r="24" spans="1:13" s="2" customFormat="1" x14ac:dyDescent="0.2">
      <c r="A24" s="26" t="s">
        <v>29</v>
      </c>
      <c r="B24" s="18">
        <f t="shared" si="5"/>
        <v>0</v>
      </c>
      <c r="C24" s="19">
        <f t="shared" si="6"/>
        <v>0</v>
      </c>
      <c r="D24" s="41"/>
      <c r="E24" s="54"/>
      <c r="F24" s="54"/>
      <c r="G24" s="41"/>
      <c r="H24"/>
      <c r="I24"/>
      <c r="J24"/>
      <c r="K24"/>
      <c r="L24"/>
      <c r="M24" s="49"/>
    </row>
    <row r="25" spans="1:13" s="2" customFormat="1" x14ac:dyDescent="0.2">
      <c r="A25" s="26" t="s">
        <v>30</v>
      </c>
      <c r="B25" s="18">
        <f t="shared" si="5"/>
        <v>0</v>
      </c>
      <c r="C25" s="19">
        <f t="shared" si="6"/>
        <v>0</v>
      </c>
      <c r="D25" s="41"/>
      <c r="E25" s="54"/>
      <c r="F25" s="54"/>
      <c r="G25" s="41"/>
      <c r="H25"/>
      <c r="I25"/>
      <c r="J25"/>
      <c r="K25"/>
      <c r="L25"/>
      <c r="M25" s="49"/>
    </row>
    <row r="26" spans="1:13" s="2" customFormat="1" x14ac:dyDescent="0.2">
      <c r="A26" s="26" t="s">
        <v>31</v>
      </c>
      <c r="B26" s="18">
        <f t="shared" si="5"/>
        <v>0</v>
      </c>
      <c r="C26" s="19">
        <f t="shared" si="6"/>
        <v>0</v>
      </c>
      <c r="D26" s="41"/>
      <c r="E26" s="54"/>
      <c r="F26" s="54"/>
      <c r="G26" s="41"/>
      <c r="H26"/>
      <c r="I26"/>
      <c r="J26"/>
      <c r="K26"/>
      <c r="L26"/>
      <c r="M26" s="49"/>
    </row>
    <row r="27" spans="1:13" s="2" customFormat="1" x14ac:dyDescent="0.2">
      <c r="A27" s="26" t="s">
        <v>32</v>
      </c>
      <c r="B27" s="18">
        <f t="shared" si="5"/>
        <v>0</v>
      </c>
      <c r="C27" s="19">
        <f t="shared" si="6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5"/>
        <v>0</v>
      </c>
      <c r="C28" s="19">
        <f t="shared" si="6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5"/>
        <v>0</v>
      </c>
      <c r="C29" s="19">
        <f t="shared" si="6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5"/>
        <v>0</v>
      </c>
      <c r="C30" s="19">
        <f t="shared" si="6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5"/>
        <v>0</v>
      </c>
      <c r="C31" s="19">
        <f t="shared" si="6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ht="12" customHeight="1" x14ac:dyDescent="0.2">
      <c r="A32" s="26" t="s">
        <v>37</v>
      </c>
      <c r="B32" s="18">
        <f t="shared" si="5"/>
        <v>0</v>
      </c>
      <c r="C32" s="19">
        <f t="shared" si="6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4" s="2" customFormat="1" x14ac:dyDescent="0.2">
      <c r="A33" s="23" t="s">
        <v>17</v>
      </c>
      <c r="B33" s="18">
        <f t="shared" si="5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4" s="2" customFormat="1" x14ac:dyDescent="0.2">
      <c r="A34" s="26" t="s">
        <v>38</v>
      </c>
      <c r="B34" s="18">
        <f t="shared" si="5"/>
        <v>0</v>
      </c>
      <c r="C34" s="19">
        <f t="shared" si="6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4" s="2" customFormat="1" x14ac:dyDescent="0.2">
      <c r="A35" s="26" t="s">
        <v>39</v>
      </c>
      <c r="B35" s="18">
        <f t="shared" si="5"/>
        <v>0</v>
      </c>
      <c r="C35" s="19">
        <f t="shared" si="6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4" s="5" customFormat="1" x14ac:dyDescent="0.2">
      <c r="A36" s="26" t="s">
        <v>40</v>
      </c>
      <c r="B36" s="18">
        <f t="shared" si="5"/>
        <v>0</v>
      </c>
      <c r="C36" s="19">
        <f t="shared" si="6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  <c r="N36" s="7"/>
    </row>
    <row r="37" spans="1:14" x14ac:dyDescent="0.2">
      <c r="A37" s="26" t="s">
        <v>41</v>
      </c>
      <c r="B37" s="18">
        <f t="shared" si="5"/>
        <v>0</v>
      </c>
      <c r="C37" s="19">
        <f t="shared" si="6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4" x14ac:dyDescent="0.2">
      <c r="A38" s="26" t="s">
        <v>42</v>
      </c>
      <c r="B38" s="18">
        <f t="shared" si="5"/>
        <v>0</v>
      </c>
      <c r="C38" s="19">
        <f t="shared" si="6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4" x14ac:dyDescent="0.2">
      <c r="A39" s="26" t="s">
        <v>43</v>
      </c>
      <c r="B39" s="18">
        <f t="shared" si="5"/>
        <v>0</v>
      </c>
      <c r="C39" s="19">
        <f t="shared" si="6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4" x14ac:dyDescent="0.2">
      <c r="A40" s="27" t="s">
        <v>51</v>
      </c>
      <c r="B40" s="28">
        <f>SUM(E40:G40)</f>
        <v>533</v>
      </c>
      <c r="C40" s="29"/>
      <c r="D40" s="28">
        <v>273</v>
      </c>
      <c r="E40" s="28">
        <v>210</v>
      </c>
      <c r="F40" s="28">
        <v>172</v>
      </c>
      <c r="G40" s="28">
        <v>151</v>
      </c>
      <c r="H40" s="28">
        <v>511</v>
      </c>
      <c r="I40" s="28">
        <v>13</v>
      </c>
      <c r="J40" s="28">
        <v>7</v>
      </c>
      <c r="K40" s="28">
        <v>2</v>
      </c>
      <c r="L40" s="28"/>
      <c r="M40" s="30">
        <v>20</v>
      </c>
    </row>
    <row r="41" spans="1:14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4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4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M11:M14 I27:M39 D24:G39 D23 G23 M23:M26">
    <cfRule type="cellIs" dxfId="497" priority="7" stopIfTrue="1" operator="equal">
      <formula>0</formula>
    </cfRule>
  </conditionalFormatting>
  <conditionalFormatting sqref="H27:H39">
    <cfRule type="cellIs" dxfId="496" priority="5" stopIfTrue="1" operator="equal">
      <formula>0</formula>
    </cfRule>
  </conditionalFormatting>
  <conditionalFormatting sqref="D17:D20 F17:F20">
    <cfRule type="cellIs" dxfId="495" priority="4" stopIfTrue="1" operator="equal">
      <formula>0</formula>
    </cfRule>
  </conditionalFormatting>
  <conditionalFormatting sqref="E17:E20 G17:G20">
    <cfRule type="cellIs" dxfId="494" priority="3" stopIfTrue="1" operator="equal">
      <formula>0</formula>
    </cfRule>
  </conditionalFormatting>
  <conditionalFormatting sqref="E23:F23">
    <cfRule type="cellIs" dxfId="493" priority="2" stopIfTrue="1" operator="equal">
      <formula>0</formula>
    </cfRule>
  </conditionalFormatting>
  <conditionalFormatting sqref="M17:M20">
    <cfRule type="cellIs" dxfId="4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0.41580041580041582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3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>SUM(D11:D14)</f>
        <v>0</v>
      </c>
      <c r="E15" s="83">
        <f t="shared" ref="E15:M15" si="1">SUM(E11:E14)</f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0.13860013860013859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0.13860013860013859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0.27720027720027718</v>
      </c>
      <c r="D24" s="41"/>
      <c r="E24" s="54"/>
      <c r="F24" s="54"/>
      <c r="G24" s="41">
        <v>2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7215</v>
      </c>
      <c r="C40" s="29"/>
      <c r="D40" s="28">
        <v>3608</v>
      </c>
      <c r="E40" s="28">
        <v>2885</v>
      </c>
      <c r="F40" s="28">
        <v>2081</v>
      </c>
      <c r="G40" s="28">
        <v>2249</v>
      </c>
      <c r="H40" s="28">
        <v>6748</v>
      </c>
      <c r="I40" s="28">
        <v>290</v>
      </c>
      <c r="J40" s="28">
        <v>41</v>
      </c>
      <c r="K40" s="28">
        <v>136</v>
      </c>
      <c r="L40" s="28"/>
      <c r="M40" s="30">
        <v>521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9" priority="6" stopIfTrue="1" operator="equal">
      <formula>0</formula>
    </cfRule>
  </conditionalFormatting>
  <conditionalFormatting sqref="H23:H39">
    <cfRule type="cellIs" dxfId="388" priority="5" stopIfTrue="1" operator="equal">
      <formula>0</formula>
    </cfRule>
  </conditionalFormatting>
  <conditionalFormatting sqref="D17:D20 F17:F20 H17:H20 J17:J20 L17:L20">
    <cfRule type="cellIs" dxfId="387" priority="4" stopIfTrue="1" operator="equal">
      <formula>0</formula>
    </cfRule>
  </conditionalFormatting>
  <conditionalFormatting sqref="E17:E20 G17:G20 I17:I20 K17:K20">
    <cfRule type="cellIs" dxfId="386" priority="3" stopIfTrue="1" operator="equal">
      <formula>0</formula>
    </cfRule>
  </conditionalFormatting>
  <conditionalFormatting sqref="E23:F23">
    <cfRule type="cellIs" dxfId="385" priority="2" stopIfTrue="1" operator="equal">
      <formula>0</formula>
    </cfRule>
  </conditionalFormatting>
  <conditionalFormatting sqref="M17:M20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</v>
      </c>
      <c r="C8" s="78">
        <f>(B8/$B$40)*1000</f>
        <v>20.060180541624874</v>
      </c>
      <c r="D8" s="77">
        <f t="shared" ref="D8:M8" si="0">(SUM(D23:D39))+D15+D21</f>
        <v>2</v>
      </c>
      <c r="E8" s="77">
        <f t="shared" si="0"/>
        <v>3</v>
      </c>
      <c r="F8" s="77">
        <f t="shared" si="0"/>
        <v>3</v>
      </c>
      <c r="G8" s="77">
        <f t="shared" si="0"/>
        <v>14</v>
      </c>
      <c r="H8" s="77">
        <f t="shared" si="0"/>
        <v>13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1.0030090270812437</v>
      </c>
      <c r="D11" s="40"/>
      <c r="E11" s="40"/>
      <c r="F11" s="40"/>
      <c r="G11" s="40">
        <v>1</v>
      </c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1.0030090270812437</v>
      </c>
      <c r="D13" s="41"/>
      <c r="E13" s="41">
        <v>1</v>
      </c>
      <c r="F13" s="41"/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2.0060180541624875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2.0060180541624875</v>
      </c>
      <c r="D19" s="41"/>
      <c r="E19" s="41">
        <v>1</v>
      </c>
      <c r="F19" s="41"/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1.0030090270812437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3.009027081243731</v>
      </c>
      <c r="D21" s="83">
        <f>SUM(D17:D20)</f>
        <v>0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5.0150451354062184</v>
      </c>
      <c r="D23" s="40"/>
      <c r="E23" s="40"/>
      <c r="F23" s="40">
        <v>1</v>
      </c>
      <c r="G23" s="40">
        <v>4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7</v>
      </c>
      <c r="C34" s="19">
        <f t="shared" si="3"/>
        <v>7.0210631895687063</v>
      </c>
      <c r="D34" s="41">
        <v>1</v>
      </c>
      <c r="E34" s="54">
        <v>1</v>
      </c>
      <c r="F34" s="54"/>
      <c r="G34" s="43">
        <v>6</v>
      </c>
      <c r="H34" s="41">
        <v>3</v>
      </c>
      <c r="I34" s="41">
        <v>4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1.0030090270812437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2</v>
      </c>
      <c r="C39" s="19">
        <f t="shared" si="3"/>
        <v>2.0060180541624875</v>
      </c>
      <c r="D39" s="41">
        <v>1</v>
      </c>
      <c r="E39" s="54"/>
      <c r="F39" s="54">
        <v>1</v>
      </c>
      <c r="G39" s="41">
        <v>1</v>
      </c>
      <c r="H39" s="41">
        <v>1</v>
      </c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997</v>
      </c>
      <c r="C40" s="29"/>
      <c r="D40" s="28">
        <v>470</v>
      </c>
      <c r="E40" s="28">
        <v>404</v>
      </c>
      <c r="F40" s="28">
        <v>311</v>
      </c>
      <c r="G40" s="28">
        <v>282</v>
      </c>
      <c r="H40" s="28">
        <v>949</v>
      </c>
      <c r="I40" s="28">
        <v>25</v>
      </c>
      <c r="J40" s="28">
        <v>15</v>
      </c>
      <c r="K40" s="28">
        <v>8</v>
      </c>
      <c r="L40" s="28"/>
      <c r="M40" s="30">
        <v>49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3" priority="6" stopIfTrue="1" operator="equal">
      <formula>0</formula>
    </cfRule>
  </conditionalFormatting>
  <conditionalFormatting sqref="H23:H39">
    <cfRule type="cellIs" dxfId="382" priority="5" stopIfTrue="1" operator="equal">
      <formula>0</formula>
    </cfRule>
  </conditionalFormatting>
  <conditionalFormatting sqref="D17:D20 F17:F20 H17:H20 J17:J20 L17:L20">
    <cfRule type="cellIs" dxfId="381" priority="4" stopIfTrue="1" operator="equal">
      <formula>0</formula>
    </cfRule>
  </conditionalFormatting>
  <conditionalFormatting sqref="E17:E20 G17:G20 I17:I20 K17:K20">
    <cfRule type="cellIs" dxfId="380" priority="3" stopIfTrue="1" operator="equal">
      <formula>0</formula>
    </cfRule>
  </conditionalFormatting>
  <conditionalFormatting sqref="E23:F23">
    <cfRule type="cellIs" dxfId="379" priority="2" stopIfTrue="1" operator="equal">
      <formula>0</formula>
    </cfRule>
  </conditionalFormatting>
  <conditionalFormatting sqref="M17:M20">
    <cfRule type="cellIs" dxfId="3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50</v>
      </c>
      <c r="C8" s="78">
        <f>(B8/$B$40)*1000</f>
        <v>17.724211272598371</v>
      </c>
      <c r="D8" s="77">
        <f t="shared" ref="D8:M8" si="0">(SUM(D23:D39))+D15+D21</f>
        <v>16</v>
      </c>
      <c r="E8" s="77">
        <f t="shared" si="0"/>
        <v>12</v>
      </c>
      <c r="F8" s="77">
        <f t="shared" si="0"/>
        <v>25</v>
      </c>
      <c r="G8" s="77">
        <f t="shared" si="0"/>
        <v>13</v>
      </c>
      <c r="H8" s="77">
        <f t="shared" si="0"/>
        <v>33</v>
      </c>
      <c r="I8" s="77">
        <f t="shared" si="0"/>
        <v>5</v>
      </c>
      <c r="J8" s="77">
        <f t="shared" si="0"/>
        <v>2</v>
      </c>
      <c r="K8" s="77">
        <f t="shared" si="0"/>
        <v>0</v>
      </c>
      <c r="L8" s="77">
        <f t="shared" si="0"/>
        <v>10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1.0634526763559022</v>
      </c>
      <c r="D11" s="40">
        <v>2</v>
      </c>
      <c r="E11" s="40">
        <v>1</v>
      </c>
      <c r="F11" s="40">
        <v>1</v>
      </c>
      <c r="G11" s="40">
        <v>1</v>
      </c>
      <c r="H11" s="40">
        <v>2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0.35448422545196739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0.35448422545196739</v>
      </c>
      <c r="D14" s="41"/>
      <c r="E14" s="41">
        <v>1</v>
      </c>
      <c r="F14" s="41"/>
      <c r="G14" s="41"/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5</v>
      </c>
      <c r="C15" s="78">
        <f>(B15/B40)*1000</f>
        <v>1.7724211272598369</v>
      </c>
      <c r="D15" s="83">
        <f t="shared" ref="D15:M15" si="1">SUM(D11:D14)</f>
        <v>2</v>
      </c>
      <c r="E15" s="83">
        <f t="shared" si="1"/>
        <v>3</v>
      </c>
      <c r="F15" s="83">
        <f t="shared" si="1"/>
        <v>1</v>
      </c>
      <c r="G15" s="83">
        <f t="shared" si="1"/>
        <v>1</v>
      </c>
      <c r="H15" s="83">
        <f t="shared" si="1"/>
        <v>3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0.70896845090393479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0.70896845090393479</v>
      </c>
      <c r="D20" s="41"/>
      <c r="E20" s="41"/>
      <c r="F20" s="41"/>
      <c r="G20" s="41">
        <v>2</v>
      </c>
      <c r="H20" s="41">
        <v>1</v>
      </c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1.4179369018078696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18</v>
      </c>
      <c r="C23" s="19">
        <f t="shared" ref="C23:C39" si="3">(B23/$B$40)*1000</f>
        <v>6.3807160581354125</v>
      </c>
      <c r="D23" s="40">
        <v>6</v>
      </c>
      <c r="E23" s="40">
        <v>2</v>
      </c>
      <c r="F23" s="40">
        <v>12</v>
      </c>
      <c r="G23" s="40">
        <v>4</v>
      </c>
      <c r="H23" s="40">
        <v>12</v>
      </c>
      <c r="I23" s="40">
        <v>1</v>
      </c>
      <c r="J23" s="40">
        <v>1</v>
      </c>
      <c r="K23" s="40"/>
      <c r="L23" s="40">
        <v>4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0.35448422545196739</v>
      </c>
      <c r="D31" s="41">
        <v>1</v>
      </c>
      <c r="E31" s="54">
        <v>1</v>
      </c>
      <c r="F31" s="54"/>
      <c r="G31" s="41"/>
      <c r="H31" s="41"/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12</v>
      </c>
      <c r="C34" s="19">
        <f t="shared" si="3"/>
        <v>4.253810705423609</v>
      </c>
      <c r="D34" s="41">
        <v>5</v>
      </c>
      <c r="E34" s="54">
        <v>4</v>
      </c>
      <c r="F34" s="54">
        <v>6</v>
      </c>
      <c r="G34" s="43">
        <v>2</v>
      </c>
      <c r="H34" s="41">
        <v>8</v>
      </c>
      <c r="I34" s="41"/>
      <c r="J34" s="41"/>
      <c r="K34" s="41"/>
      <c r="L34" s="41">
        <v>4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0.35448422545196739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7</v>
      </c>
      <c r="C38" s="19">
        <f t="shared" si="3"/>
        <v>2.4813895781637716</v>
      </c>
      <c r="D38" s="41">
        <v>2</v>
      </c>
      <c r="E38" s="54">
        <v>2</v>
      </c>
      <c r="F38" s="54">
        <v>3</v>
      </c>
      <c r="G38" s="43">
        <v>2</v>
      </c>
      <c r="H38" s="41">
        <v>4</v>
      </c>
      <c r="I38" s="41">
        <v>1</v>
      </c>
      <c r="J38" s="41"/>
      <c r="K38" s="41"/>
      <c r="L38" s="41">
        <v>2</v>
      </c>
      <c r="M38" s="49"/>
    </row>
    <row r="39" spans="1:13" s="2" customFormat="1" x14ac:dyDescent="0.2">
      <c r="A39" s="26" t="s">
        <v>43</v>
      </c>
      <c r="B39" s="18">
        <f t="shared" si="4"/>
        <v>2</v>
      </c>
      <c r="C39" s="19">
        <f t="shared" si="3"/>
        <v>0.70896845090393479</v>
      </c>
      <c r="D39" s="41"/>
      <c r="E39" s="54"/>
      <c r="F39" s="54">
        <v>1</v>
      </c>
      <c r="G39" s="41">
        <v>1</v>
      </c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2821</v>
      </c>
      <c r="C40" s="29"/>
      <c r="D40" s="28">
        <v>1366</v>
      </c>
      <c r="E40" s="28">
        <v>1167</v>
      </c>
      <c r="F40" s="28">
        <v>804</v>
      </c>
      <c r="G40" s="28">
        <v>850</v>
      </c>
      <c r="H40" s="28">
        <v>2610</v>
      </c>
      <c r="I40" s="28">
        <v>59</v>
      </c>
      <c r="J40" s="28">
        <v>123</v>
      </c>
      <c r="K40" s="28">
        <v>29</v>
      </c>
      <c r="L40" s="28"/>
      <c r="M40" s="30">
        <v>69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7" priority="6" stopIfTrue="1" operator="equal">
      <formula>0</formula>
    </cfRule>
  </conditionalFormatting>
  <conditionalFormatting sqref="H23:H39">
    <cfRule type="cellIs" dxfId="376" priority="5" stopIfTrue="1" operator="equal">
      <formula>0</formula>
    </cfRule>
  </conditionalFormatting>
  <conditionalFormatting sqref="D17:D20 F17:F20 H17:H20 J17:J20 L17:L20">
    <cfRule type="cellIs" dxfId="375" priority="4" stopIfTrue="1" operator="equal">
      <formula>0</formula>
    </cfRule>
  </conditionalFormatting>
  <conditionalFormatting sqref="E17:E20 G17:G20 I17:I20 K17:K20">
    <cfRule type="cellIs" dxfId="374" priority="3" stopIfTrue="1" operator="equal">
      <formula>0</formula>
    </cfRule>
  </conditionalFormatting>
  <conditionalFormatting sqref="E23:F23">
    <cfRule type="cellIs" dxfId="373" priority="2" stopIfTrue="1" operator="equal">
      <formula>0</formula>
    </cfRule>
  </conditionalFormatting>
  <conditionalFormatting sqref="M17:M20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2.5201612903225805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2</v>
      </c>
      <c r="G8" s="77">
        <f t="shared" si="0"/>
        <v>1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0.50403225806451613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0.50403225806451613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0.50403225806451613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1.0080645161290323</v>
      </c>
      <c r="D36" s="41">
        <v>1</v>
      </c>
      <c r="E36" s="54">
        <v>1</v>
      </c>
      <c r="F36" s="54">
        <v>1</v>
      </c>
      <c r="G36" s="43"/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0.50403225806451613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1984</v>
      </c>
      <c r="C40" s="29"/>
      <c r="D40" s="28">
        <v>948</v>
      </c>
      <c r="E40" s="28">
        <v>802</v>
      </c>
      <c r="F40" s="28">
        <v>593</v>
      </c>
      <c r="G40" s="28">
        <v>589</v>
      </c>
      <c r="H40" s="28">
        <v>1919</v>
      </c>
      <c r="I40" s="28">
        <v>23</v>
      </c>
      <c r="J40" s="28">
        <v>20</v>
      </c>
      <c r="K40" s="28">
        <v>22</v>
      </c>
      <c r="L40" s="28"/>
      <c r="M40" s="30">
        <v>64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1" priority="6" stopIfTrue="1" operator="equal">
      <formula>0</formula>
    </cfRule>
  </conditionalFormatting>
  <conditionalFormatting sqref="H23:H39">
    <cfRule type="cellIs" dxfId="370" priority="5" stopIfTrue="1" operator="equal">
      <formula>0</formula>
    </cfRule>
  </conditionalFormatting>
  <conditionalFormatting sqref="D17:D20 F17:F20 H17:H20 J17:J20 L17:L20">
    <cfRule type="cellIs" dxfId="369" priority="4" stopIfTrue="1" operator="equal">
      <formula>0</formula>
    </cfRule>
  </conditionalFormatting>
  <conditionalFormatting sqref="E17:E20 G17:G20 I17:I20 K17:K20">
    <cfRule type="cellIs" dxfId="368" priority="3" stopIfTrue="1" operator="equal">
      <formula>0</formula>
    </cfRule>
  </conditionalFormatting>
  <conditionalFormatting sqref="E23:F23">
    <cfRule type="cellIs" dxfId="367" priority="2" stopIfTrue="1" operator="equal">
      <formula>0</formula>
    </cfRule>
  </conditionalFormatting>
  <conditionalFormatting sqref="M17:M20">
    <cfRule type="cellIs" dxfId="3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</v>
      </c>
      <c r="C8" s="78">
        <f>(B8/$B$40)*1000</f>
        <v>1.2333221213140486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4</v>
      </c>
      <c r="G8" s="77">
        <f t="shared" si="0"/>
        <v>7</v>
      </c>
      <c r="H8" s="77">
        <f t="shared" si="0"/>
        <v>11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0.11212019284673169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0.11212019284673169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0.22424038569346338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0.44848077138692677</v>
      </c>
      <c r="D23" s="40">
        <v>2</v>
      </c>
      <c r="E23" s="40"/>
      <c r="F23" s="40">
        <v>3</v>
      </c>
      <c r="G23" s="40">
        <v>1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0.11212019284673169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0.22424038569346338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0.11212019284673169</v>
      </c>
      <c r="D34" s="41">
        <v>1</v>
      </c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0.11212019284673169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8919</v>
      </c>
      <c r="C40" s="29"/>
      <c r="D40" s="28">
        <v>4385</v>
      </c>
      <c r="E40" s="28">
        <v>3805</v>
      </c>
      <c r="F40" s="28">
        <v>2467</v>
      </c>
      <c r="G40" s="28">
        <v>2647</v>
      </c>
      <c r="H40" s="28">
        <v>7642</v>
      </c>
      <c r="I40" s="28">
        <v>978</v>
      </c>
      <c r="J40" s="28">
        <v>63</v>
      </c>
      <c r="K40" s="28">
        <v>236</v>
      </c>
      <c r="L40" s="28"/>
      <c r="M40" s="30">
        <v>760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65" priority="6" stopIfTrue="1" operator="equal">
      <formula>0</formula>
    </cfRule>
  </conditionalFormatting>
  <conditionalFormatting sqref="H23:H39">
    <cfRule type="cellIs" dxfId="364" priority="5" stopIfTrue="1" operator="equal">
      <formula>0</formula>
    </cfRule>
  </conditionalFormatting>
  <conditionalFormatting sqref="D17:D20 F17:F20 H17:H20 J17:J20 L17:L20">
    <cfRule type="cellIs" dxfId="363" priority="4" stopIfTrue="1" operator="equal">
      <formula>0</formula>
    </cfRule>
  </conditionalFormatting>
  <conditionalFormatting sqref="E17:E20 G17:G20 I17:I20 K17:K20">
    <cfRule type="cellIs" dxfId="362" priority="3" stopIfTrue="1" operator="equal">
      <formula>0</formula>
    </cfRule>
  </conditionalFormatting>
  <conditionalFormatting sqref="E23:F23">
    <cfRule type="cellIs" dxfId="361" priority="2" stopIfTrue="1" operator="equal">
      <formula>0</formula>
    </cfRule>
  </conditionalFormatting>
  <conditionalFormatting sqref="M17:M20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M43"/>
  <sheetViews>
    <sheetView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1.901863826550019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2</v>
      </c>
      <c r="G8" s="77">
        <f t="shared" si="0"/>
        <v>1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0.3803727653100038</v>
      </c>
      <c r="D13" s="41"/>
      <c r="E13" s="41">
        <v>1</v>
      </c>
      <c r="F13" s="41"/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0.3803727653100038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0.3803727653100038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1.1411182959300115</v>
      </c>
      <c r="D34" s="41">
        <v>3</v>
      </c>
      <c r="E34" s="54">
        <v>1</v>
      </c>
      <c r="F34" s="54">
        <v>2</v>
      </c>
      <c r="G34" s="43"/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2629</v>
      </c>
      <c r="C40" s="29"/>
      <c r="D40" s="28">
        <v>1251</v>
      </c>
      <c r="E40" s="28">
        <v>1100</v>
      </c>
      <c r="F40" s="28">
        <v>748</v>
      </c>
      <c r="G40" s="28">
        <v>781</v>
      </c>
      <c r="H40" s="28">
        <v>2413</v>
      </c>
      <c r="I40" s="28">
        <v>45</v>
      </c>
      <c r="J40" s="28">
        <v>144</v>
      </c>
      <c r="K40" s="28">
        <v>27</v>
      </c>
      <c r="L40" s="28"/>
      <c r="M40" s="30">
        <v>72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9" priority="6" stopIfTrue="1" operator="equal">
      <formula>0</formula>
    </cfRule>
  </conditionalFormatting>
  <conditionalFormatting sqref="H23:H39">
    <cfRule type="cellIs" dxfId="358" priority="5" stopIfTrue="1" operator="equal">
      <formula>0</formula>
    </cfRule>
  </conditionalFormatting>
  <conditionalFormatting sqref="D17:D20 F17:F20 H17:H20 J17:J20 L17:L20">
    <cfRule type="cellIs" dxfId="357" priority="4" stopIfTrue="1" operator="equal">
      <formula>0</formula>
    </cfRule>
  </conditionalFormatting>
  <conditionalFormatting sqref="E17:E20 G17:G20 I17:I20 K17:K20">
    <cfRule type="cellIs" dxfId="356" priority="3" stopIfTrue="1" operator="equal">
      <formula>0</formula>
    </cfRule>
  </conditionalFormatting>
  <conditionalFormatting sqref="E23:F23">
    <cfRule type="cellIs" dxfId="355" priority="2" stopIfTrue="1" operator="equal">
      <formula>0</formula>
    </cfRule>
  </conditionalFormatting>
  <conditionalFormatting sqref="M17:M20">
    <cfRule type="cellIs" dxfId="3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264</v>
      </c>
      <c r="C8" s="78">
        <f>(B8/$B$40)*1000</f>
        <v>7.259528130671506</v>
      </c>
      <c r="D8" s="77">
        <f t="shared" ref="D8:M8" si="0">(SUM(D23:D39))+D15+D21</f>
        <v>74</v>
      </c>
      <c r="E8" s="77">
        <f t="shared" si="0"/>
        <v>25</v>
      </c>
      <c r="F8" s="77">
        <f t="shared" si="0"/>
        <v>82</v>
      </c>
      <c r="G8" s="77">
        <f t="shared" si="0"/>
        <v>157</v>
      </c>
      <c r="H8" s="77">
        <f t="shared" si="0"/>
        <v>152</v>
      </c>
      <c r="I8" s="77">
        <f t="shared" si="0"/>
        <v>105</v>
      </c>
      <c r="J8" s="77">
        <f t="shared" si="0"/>
        <v>0</v>
      </c>
      <c r="K8" s="77">
        <f t="shared" si="0"/>
        <v>0</v>
      </c>
      <c r="L8" s="77">
        <f t="shared" si="0"/>
        <v>7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18</v>
      </c>
      <c r="C11" s="19">
        <f>(B11/$B$40)*1000</f>
        <v>0.49496782709123904</v>
      </c>
      <c r="D11" s="40">
        <v>10</v>
      </c>
      <c r="E11" s="40">
        <v>2</v>
      </c>
      <c r="F11" s="40">
        <v>2</v>
      </c>
      <c r="G11" s="40">
        <v>14</v>
      </c>
      <c r="H11" s="40">
        <v>10</v>
      </c>
      <c r="I11" s="53">
        <v>8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8</v>
      </c>
      <c r="C13" s="19">
        <f>(B13/$B$40)*1000</f>
        <v>0.21998570092943959</v>
      </c>
      <c r="D13" s="41">
        <v>1</v>
      </c>
      <c r="E13" s="41">
        <v>3</v>
      </c>
      <c r="F13" s="41">
        <v>3</v>
      </c>
      <c r="G13" s="41">
        <v>2</v>
      </c>
      <c r="H13" s="41">
        <v>6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26</v>
      </c>
      <c r="C15" s="78">
        <f>(B15/B40)*1000</f>
        <v>0.71495352802067869</v>
      </c>
      <c r="D15" s="83">
        <f t="shared" ref="D15:M15" si="1">SUM(D11:D14)</f>
        <v>11</v>
      </c>
      <c r="E15" s="83">
        <f t="shared" si="1"/>
        <v>5</v>
      </c>
      <c r="F15" s="83">
        <f t="shared" si="1"/>
        <v>5</v>
      </c>
      <c r="G15" s="83">
        <f t="shared" si="1"/>
        <v>16</v>
      </c>
      <c r="H15" s="83">
        <f t="shared" si="1"/>
        <v>16</v>
      </c>
      <c r="I15" s="83">
        <f t="shared" si="1"/>
        <v>10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2.7498212616179948E-2</v>
      </c>
      <c r="D17" s="41"/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19</v>
      </c>
      <c r="C18" s="19">
        <f>(B18/$B$40)*1000</f>
        <v>0.52246603970741912</v>
      </c>
      <c r="D18" s="41">
        <v>2</v>
      </c>
      <c r="E18" s="41">
        <v>1</v>
      </c>
      <c r="F18" s="41">
        <v>10</v>
      </c>
      <c r="G18" s="41">
        <v>8</v>
      </c>
      <c r="H18" s="41">
        <v>15</v>
      </c>
      <c r="I18" s="41">
        <v>3</v>
      </c>
      <c r="J18" s="41"/>
      <c r="K18" s="41"/>
      <c r="L18" s="41">
        <v>1</v>
      </c>
      <c r="M18" s="49"/>
    </row>
    <row r="19" spans="1:13" s="2" customFormat="1" x14ac:dyDescent="0.2">
      <c r="A19" s="23" t="s">
        <v>24</v>
      </c>
      <c r="B19" s="18">
        <f>SUM(E19:G19)</f>
        <v>22</v>
      </c>
      <c r="C19" s="19">
        <f>(B19/$B$40)*1000</f>
        <v>0.60496067755595895</v>
      </c>
      <c r="D19" s="41">
        <v>6</v>
      </c>
      <c r="E19" s="41">
        <v>1</v>
      </c>
      <c r="F19" s="41">
        <v>5</v>
      </c>
      <c r="G19" s="41">
        <v>16</v>
      </c>
      <c r="H19" s="41">
        <v>17</v>
      </c>
      <c r="I19" s="41">
        <v>5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14</v>
      </c>
      <c r="C20" s="19">
        <f>(B20/$B$40)*1000</f>
        <v>0.38497497662651931</v>
      </c>
      <c r="D20" s="41">
        <v>3</v>
      </c>
      <c r="E20" s="41"/>
      <c r="F20" s="41">
        <v>5</v>
      </c>
      <c r="G20" s="41">
        <v>9</v>
      </c>
      <c r="H20" s="41">
        <v>7</v>
      </c>
      <c r="I20" s="41">
        <v>7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56</v>
      </c>
      <c r="C21" s="78">
        <f>(B21/$B$40)*1000</f>
        <v>1.5398999065060772</v>
      </c>
      <c r="D21" s="83">
        <f>SUM(D17:D20)</f>
        <v>11</v>
      </c>
      <c r="E21" s="83">
        <f t="shared" ref="E21:M21" si="2">SUM(E17:E20)</f>
        <v>2</v>
      </c>
      <c r="F21" s="83">
        <f t="shared" si="2"/>
        <v>21</v>
      </c>
      <c r="G21" s="83">
        <f t="shared" si="2"/>
        <v>33</v>
      </c>
      <c r="H21" s="83">
        <f t="shared" si="2"/>
        <v>40</v>
      </c>
      <c r="I21" s="83">
        <f t="shared" si="2"/>
        <v>15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59</v>
      </c>
      <c r="C23" s="19">
        <f t="shared" ref="C23:C39" si="3">(B23/$B$40)*1000</f>
        <v>1.6223945443546171</v>
      </c>
      <c r="D23" s="40">
        <v>17</v>
      </c>
      <c r="E23" s="40">
        <v>9</v>
      </c>
      <c r="F23" s="40">
        <v>20</v>
      </c>
      <c r="G23" s="40">
        <v>30</v>
      </c>
      <c r="H23" s="40">
        <v>34</v>
      </c>
      <c r="I23" s="40">
        <v>21</v>
      </c>
      <c r="J23" s="40"/>
      <c r="K23" s="40"/>
      <c r="L23" s="40">
        <v>4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12</v>
      </c>
      <c r="C24" s="19">
        <f t="shared" si="3"/>
        <v>0.32997855139415938</v>
      </c>
      <c r="D24" s="41">
        <v>5</v>
      </c>
      <c r="E24" s="54"/>
      <c r="F24" s="54">
        <v>4</v>
      </c>
      <c r="G24" s="41">
        <v>8</v>
      </c>
      <c r="H24" s="41">
        <v>1</v>
      </c>
      <c r="I24" s="41">
        <v>11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2.7498212616179948E-2</v>
      </c>
      <c r="D25" s="41"/>
      <c r="E25" s="54"/>
      <c r="F25" s="54"/>
      <c r="G25" s="41">
        <v>1</v>
      </c>
      <c r="H25" s="41"/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3</v>
      </c>
      <c r="C29" s="19">
        <f t="shared" si="3"/>
        <v>8.2494637848539845E-2</v>
      </c>
      <c r="D29" s="41">
        <v>1</v>
      </c>
      <c r="E29" s="54"/>
      <c r="F29" s="54">
        <v>2</v>
      </c>
      <c r="G29" s="41">
        <v>1</v>
      </c>
      <c r="H29" s="41">
        <v>3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8.2494637848539845E-2</v>
      </c>
      <c r="D31" s="41">
        <v>1</v>
      </c>
      <c r="E31" s="54">
        <v>1</v>
      </c>
      <c r="F31" s="54"/>
      <c r="G31" s="41">
        <v>2</v>
      </c>
      <c r="H31" s="41">
        <v>1</v>
      </c>
      <c r="I31" s="41">
        <v>2</v>
      </c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5.4996425232359897E-2</v>
      </c>
      <c r="D32" s="41"/>
      <c r="E32" s="54"/>
      <c r="F32" s="54">
        <v>1</v>
      </c>
      <c r="G32" s="41">
        <v>1</v>
      </c>
      <c r="H32" s="41"/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57</v>
      </c>
      <c r="C34" s="19">
        <f t="shared" si="3"/>
        <v>1.567398119122257</v>
      </c>
      <c r="D34" s="41">
        <v>20</v>
      </c>
      <c r="E34" s="54">
        <v>4</v>
      </c>
      <c r="F34" s="54">
        <v>17</v>
      </c>
      <c r="G34" s="43">
        <v>36</v>
      </c>
      <c r="H34" s="41">
        <v>34</v>
      </c>
      <c r="I34" s="41">
        <v>22</v>
      </c>
      <c r="J34" s="41"/>
      <c r="K34" s="41"/>
      <c r="L34" s="41">
        <v>1</v>
      </c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5.4996425232359897E-2</v>
      </c>
      <c r="D36" s="41"/>
      <c r="E36" s="54">
        <v>1</v>
      </c>
      <c r="F36" s="54">
        <v>1</v>
      </c>
      <c r="G36" s="43"/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6</v>
      </c>
      <c r="C37" s="19">
        <f t="shared" si="3"/>
        <v>0.16498927569707969</v>
      </c>
      <c r="D37" s="41"/>
      <c r="E37" s="54"/>
      <c r="F37" s="54">
        <v>3</v>
      </c>
      <c r="G37" s="43">
        <v>3</v>
      </c>
      <c r="H37" s="41">
        <v>2</v>
      </c>
      <c r="I37" s="41">
        <v>4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20</v>
      </c>
      <c r="C38" s="19">
        <f t="shared" si="3"/>
        <v>0.54996425232359902</v>
      </c>
      <c r="D38" s="41">
        <v>6</v>
      </c>
      <c r="E38" s="54">
        <v>3</v>
      </c>
      <c r="F38" s="54">
        <v>6</v>
      </c>
      <c r="G38" s="43">
        <v>11</v>
      </c>
      <c r="H38" s="41">
        <v>16</v>
      </c>
      <c r="I38" s="41">
        <v>4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17</v>
      </c>
      <c r="C39" s="19">
        <f t="shared" si="3"/>
        <v>0.46746961447505914</v>
      </c>
      <c r="D39" s="41">
        <v>2</v>
      </c>
      <c r="E39" s="54"/>
      <c r="F39" s="54">
        <v>2</v>
      </c>
      <c r="G39" s="41">
        <v>15</v>
      </c>
      <c r="H39" s="41">
        <v>3</v>
      </c>
      <c r="I39" s="41">
        <v>13</v>
      </c>
      <c r="J39" s="41"/>
      <c r="K39" s="41"/>
      <c r="L39" s="41">
        <v>1</v>
      </c>
      <c r="M39" s="50">
        <v>1</v>
      </c>
    </row>
    <row r="40" spans="1:13" s="3" customFormat="1" ht="12" x14ac:dyDescent="0.2">
      <c r="A40" s="27" t="s">
        <v>51</v>
      </c>
      <c r="B40" s="28">
        <f>SUM(E40:G40)</f>
        <v>36366</v>
      </c>
      <c r="C40" s="29"/>
      <c r="D40" s="28">
        <v>17670</v>
      </c>
      <c r="E40" s="28">
        <v>15258</v>
      </c>
      <c r="F40" s="28">
        <v>10468</v>
      </c>
      <c r="G40" s="28">
        <v>10640</v>
      </c>
      <c r="H40" s="35">
        <v>25851</v>
      </c>
      <c r="I40" s="28">
        <v>9768</v>
      </c>
      <c r="J40" s="28">
        <v>303</v>
      </c>
      <c r="K40" s="28">
        <v>444</v>
      </c>
      <c r="L40" s="28"/>
      <c r="M40" s="30">
        <v>2060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3" priority="6" stopIfTrue="1" operator="equal">
      <formula>0</formula>
    </cfRule>
  </conditionalFormatting>
  <conditionalFormatting sqref="H23:H39">
    <cfRule type="cellIs" dxfId="352" priority="5" stopIfTrue="1" operator="equal">
      <formula>0</formula>
    </cfRule>
  </conditionalFormatting>
  <conditionalFormatting sqref="D17:D20 F17:F20 H17:H20 J17:J20 L17:L20">
    <cfRule type="cellIs" dxfId="351" priority="4" stopIfTrue="1" operator="equal">
      <formula>0</formula>
    </cfRule>
  </conditionalFormatting>
  <conditionalFormatting sqref="E17:E20 G17:G20 I17:I20 K17:K20">
    <cfRule type="cellIs" dxfId="350" priority="3" stopIfTrue="1" operator="equal">
      <formula>0</formula>
    </cfRule>
  </conditionalFormatting>
  <conditionalFormatting sqref="E23:F23">
    <cfRule type="cellIs" dxfId="349" priority="2" stopIfTrue="1" operator="equal">
      <formula>0</formula>
    </cfRule>
  </conditionalFormatting>
  <conditionalFormatting sqref="M17:M20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79</v>
      </c>
      <c r="C8" s="78">
        <f>(B8/$B$40)*1000</f>
        <v>42.748917748917755</v>
      </c>
      <c r="D8" s="77">
        <f t="shared" ref="D8:M8" si="0">(SUM(D23:D39))+D15+D21</f>
        <v>31</v>
      </c>
      <c r="E8" s="77">
        <f t="shared" si="0"/>
        <v>19</v>
      </c>
      <c r="F8" s="77">
        <f t="shared" si="0"/>
        <v>46</v>
      </c>
      <c r="G8" s="77">
        <f t="shared" si="0"/>
        <v>14</v>
      </c>
      <c r="H8" s="77">
        <f t="shared" si="0"/>
        <v>77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1.0822510822510822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1.0822510822510822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6</v>
      </c>
      <c r="C18" s="19">
        <f>(B18/$B$40)*1000</f>
        <v>3.2467532467532472</v>
      </c>
      <c r="D18" s="41">
        <v>6</v>
      </c>
      <c r="E18" s="41"/>
      <c r="F18" s="41">
        <v>6</v>
      </c>
      <c r="G18" s="41"/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6</v>
      </c>
      <c r="C19" s="19">
        <f>(B19/$B$40)*1000</f>
        <v>3.2467532467532472</v>
      </c>
      <c r="D19" s="41">
        <v>3</v>
      </c>
      <c r="E19" s="41">
        <v>1</v>
      </c>
      <c r="F19" s="41">
        <v>4</v>
      </c>
      <c r="G19" s="41">
        <v>1</v>
      </c>
      <c r="H19" s="41">
        <v>6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0.54112554112554112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13</v>
      </c>
      <c r="C21" s="78">
        <f>(B21/$B$40)*1000</f>
        <v>7.0346320346320352</v>
      </c>
      <c r="D21" s="83">
        <f>SUM(D17:D20)</f>
        <v>9</v>
      </c>
      <c r="E21" s="83">
        <f t="shared" ref="E21:M21" si="2">SUM(E17:E20)</f>
        <v>1</v>
      </c>
      <c r="F21" s="83">
        <f t="shared" si="2"/>
        <v>10</v>
      </c>
      <c r="G21" s="83">
        <f t="shared" si="2"/>
        <v>2</v>
      </c>
      <c r="H21" s="83">
        <f t="shared" si="2"/>
        <v>13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</v>
      </c>
      <c r="C23" s="19">
        <f t="shared" ref="C23:C39" si="3">(B23/$B$40)*1000</f>
        <v>5.9523809523809517</v>
      </c>
      <c r="D23" s="40">
        <v>9</v>
      </c>
      <c r="E23" s="40">
        <v>1</v>
      </c>
      <c r="F23" s="40">
        <v>7</v>
      </c>
      <c r="G23" s="40">
        <v>3</v>
      </c>
      <c r="H23" s="40">
        <v>10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11</v>
      </c>
      <c r="C24" s="19">
        <f t="shared" si="3"/>
        <v>5.9523809523809517</v>
      </c>
      <c r="D24" s="41">
        <v>6</v>
      </c>
      <c r="E24" s="54"/>
      <c r="F24" s="54">
        <v>6</v>
      </c>
      <c r="G24" s="41">
        <v>5</v>
      </c>
      <c r="H24" s="41">
        <v>10</v>
      </c>
      <c r="I24" s="41"/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0.54112554112554112</v>
      </c>
      <c r="D27" s="41"/>
      <c r="E27" s="54">
        <v>1</v>
      </c>
      <c r="F27" s="54"/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1.0822510822510822</v>
      </c>
      <c r="D32" s="41"/>
      <c r="E32" s="54">
        <v>1</v>
      </c>
      <c r="F32" s="54">
        <v>1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9</v>
      </c>
      <c r="C34" s="19">
        <f t="shared" si="3"/>
        <v>4.8701298701298699</v>
      </c>
      <c r="D34" s="41">
        <v>5</v>
      </c>
      <c r="E34" s="54">
        <v>1</v>
      </c>
      <c r="F34" s="54">
        <v>6</v>
      </c>
      <c r="G34" s="43">
        <v>2</v>
      </c>
      <c r="H34" s="41">
        <v>9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29</v>
      </c>
      <c r="C38" s="19">
        <f t="shared" si="3"/>
        <v>15.692640692640692</v>
      </c>
      <c r="D38" s="41">
        <v>2</v>
      </c>
      <c r="E38" s="54">
        <v>13</v>
      </c>
      <c r="F38" s="54">
        <v>15</v>
      </c>
      <c r="G38" s="43">
        <v>1</v>
      </c>
      <c r="H38" s="41">
        <v>29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0.54112554112554112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1848</v>
      </c>
      <c r="C40" s="29"/>
      <c r="D40" s="28">
        <v>833</v>
      </c>
      <c r="E40" s="28">
        <v>780</v>
      </c>
      <c r="F40" s="28">
        <v>560</v>
      </c>
      <c r="G40" s="28">
        <v>508</v>
      </c>
      <c r="H40" s="28">
        <v>1793</v>
      </c>
      <c r="I40" s="28">
        <v>28</v>
      </c>
      <c r="J40" s="28">
        <v>15</v>
      </c>
      <c r="K40" s="28">
        <v>12</v>
      </c>
      <c r="L40" s="28"/>
      <c r="M40" s="30">
        <v>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7" priority="6" stopIfTrue="1" operator="equal">
      <formula>0</formula>
    </cfRule>
  </conditionalFormatting>
  <conditionalFormatting sqref="H23:H39">
    <cfRule type="cellIs" dxfId="346" priority="5" stopIfTrue="1" operator="equal">
      <formula>0</formula>
    </cfRule>
  </conditionalFormatting>
  <conditionalFormatting sqref="D17:D20 F17:F20 H17:H20 J17:J20 L17:L20">
    <cfRule type="cellIs" dxfId="345" priority="4" stopIfTrue="1" operator="equal">
      <formula>0</formula>
    </cfRule>
  </conditionalFormatting>
  <conditionalFormatting sqref="E17:E20 G17:G20 I17:I20 K17:K20">
    <cfRule type="cellIs" dxfId="344" priority="3" stopIfTrue="1" operator="equal">
      <formula>0</formula>
    </cfRule>
  </conditionalFormatting>
  <conditionalFormatting sqref="E23:F23">
    <cfRule type="cellIs" dxfId="343" priority="2" stopIfTrue="1" operator="equal">
      <formula>0</formula>
    </cfRule>
  </conditionalFormatting>
  <conditionalFormatting sqref="M17:M20">
    <cfRule type="cellIs" dxfId="3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6.2893081761006293</v>
      </c>
      <c r="D8" s="77">
        <f t="shared" ref="D8:M8" si="0">(SUM(D23:D39))+D15+D21</f>
        <v>2</v>
      </c>
      <c r="E8" s="77">
        <f t="shared" si="0"/>
        <v>3</v>
      </c>
      <c r="F8" s="77">
        <f t="shared" si="0"/>
        <v>3</v>
      </c>
      <c r="G8" s="77">
        <f t="shared" si="0"/>
        <v>0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1.0482180293501049</v>
      </c>
      <c r="D19" s="41"/>
      <c r="E19" s="41">
        <v>1</v>
      </c>
      <c r="F19" s="41"/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2.0964360587002098</v>
      </c>
      <c r="D20" s="41"/>
      <c r="E20" s="41">
        <v>1</v>
      </c>
      <c r="F20" s="41">
        <v>1</v>
      </c>
      <c r="G20" s="41"/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3.1446540880503147</v>
      </c>
      <c r="D21" s="83">
        <f>SUM(D17:D20)</f>
        <v>0</v>
      </c>
      <c r="E21" s="83">
        <f t="shared" ref="E21:M21" si="2">SUM(E17:E20)</f>
        <v>2</v>
      </c>
      <c r="F21" s="83">
        <f t="shared" si="2"/>
        <v>1</v>
      </c>
      <c r="G21" s="83">
        <f t="shared" si="2"/>
        <v>0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1.0482180293501049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1.0482180293501049</v>
      </c>
      <c r="D34" s="41">
        <v>1</v>
      </c>
      <c r="E34" s="54">
        <v>1</v>
      </c>
      <c r="F34" s="54"/>
      <c r="G34" s="43"/>
      <c r="H34" s="41"/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1.0482180293501049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954</v>
      </c>
      <c r="C40" s="29"/>
      <c r="D40" s="28">
        <v>469</v>
      </c>
      <c r="E40" s="28">
        <v>408</v>
      </c>
      <c r="F40" s="28">
        <v>272</v>
      </c>
      <c r="G40" s="28">
        <v>274</v>
      </c>
      <c r="H40" s="28">
        <v>852</v>
      </c>
      <c r="I40" s="28">
        <v>16</v>
      </c>
      <c r="J40" s="28">
        <v>81</v>
      </c>
      <c r="K40" s="28">
        <v>5</v>
      </c>
      <c r="L40" s="28"/>
      <c r="M40" s="30">
        <v>36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1" priority="6" stopIfTrue="1" operator="equal">
      <formula>0</formula>
    </cfRule>
  </conditionalFormatting>
  <conditionalFormatting sqref="H23:H39">
    <cfRule type="cellIs" dxfId="340" priority="5" stopIfTrue="1" operator="equal">
      <formula>0</formula>
    </cfRule>
  </conditionalFormatting>
  <conditionalFormatting sqref="D17:D20 F17:F20 H17:H20 J17:J20 L17:L20">
    <cfRule type="cellIs" dxfId="339" priority="4" stopIfTrue="1" operator="equal">
      <formula>0</formula>
    </cfRule>
  </conditionalFormatting>
  <conditionalFormatting sqref="E17:E20 G17:G20 I17:I20 K17:K20">
    <cfRule type="cellIs" dxfId="338" priority="3" stopIfTrue="1" operator="equal">
      <formula>0</formula>
    </cfRule>
  </conditionalFormatting>
  <conditionalFormatting sqref="E23:F23">
    <cfRule type="cellIs" dxfId="337" priority="2" stopIfTrue="1" operator="equal">
      <formula>0</formula>
    </cfRule>
  </conditionalFormatting>
  <conditionalFormatting sqref="M17:M20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47</v>
      </c>
      <c r="C8" s="78">
        <f>(B8/$B$40)*1000</f>
        <v>6.1817703538077078</v>
      </c>
      <c r="D8" s="77">
        <f t="shared" ref="D8:M8" si="0">(SUM(D23:D39))+D15+D21</f>
        <v>18</v>
      </c>
      <c r="E8" s="77">
        <f t="shared" si="0"/>
        <v>2</v>
      </c>
      <c r="F8" s="77">
        <f t="shared" si="0"/>
        <v>13</v>
      </c>
      <c r="G8" s="77">
        <f t="shared" si="0"/>
        <v>32</v>
      </c>
      <c r="H8" s="77">
        <f t="shared" si="0"/>
        <v>37</v>
      </c>
      <c r="I8" s="77">
        <f t="shared" si="0"/>
        <v>1</v>
      </c>
      <c r="J8" s="77">
        <f t="shared" si="0"/>
        <v>2</v>
      </c>
      <c r="K8" s="77">
        <f t="shared" si="0"/>
        <v>0</v>
      </c>
      <c r="L8" s="77">
        <f t="shared" si="0"/>
        <v>7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0.26305405760883865</v>
      </c>
      <c r="D11" s="40">
        <v>2</v>
      </c>
      <c r="E11" s="40"/>
      <c r="F11" s="40"/>
      <c r="G11" s="40">
        <v>2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0.13152702880441933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0.3945810864132579</v>
      </c>
      <c r="D15" s="83">
        <f t="shared" ref="D15:M15" si="1">SUM(D11:D14)</f>
        <v>2</v>
      </c>
      <c r="E15" s="83">
        <f t="shared" si="1"/>
        <v>0</v>
      </c>
      <c r="F15" s="83">
        <f t="shared" si="1"/>
        <v>1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0.13152702880441933</v>
      </c>
      <c r="D17" s="41">
        <v>1</v>
      </c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0.26305405760883865</v>
      </c>
      <c r="D18" s="41">
        <v>1</v>
      </c>
      <c r="E18" s="41"/>
      <c r="F18" s="41"/>
      <c r="G18" s="41">
        <v>2</v>
      </c>
      <c r="H18" s="41">
        <v>1</v>
      </c>
      <c r="I18" s="41"/>
      <c r="J18" s="41">
        <v>1</v>
      </c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6</v>
      </c>
      <c r="C19" s="19">
        <f>(B19/$B$40)*1000</f>
        <v>0.7891621728265158</v>
      </c>
      <c r="D19" s="41">
        <v>1</v>
      </c>
      <c r="E19" s="41"/>
      <c r="F19" s="41">
        <v>1</v>
      </c>
      <c r="G19" s="41">
        <v>5</v>
      </c>
      <c r="H19" s="41">
        <v>4</v>
      </c>
      <c r="I19" s="41"/>
      <c r="J19" s="41">
        <v>1</v>
      </c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0.26305405760883865</v>
      </c>
      <c r="D20" s="41">
        <v>1</v>
      </c>
      <c r="E20" s="41"/>
      <c r="F20" s="41">
        <v>1</v>
      </c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11</v>
      </c>
      <c r="C21" s="78">
        <f>(B21/$B$40)*1000</f>
        <v>1.4467973168486123</v>
      </c>
      <c r="D21" s="83">
        <f>SUM(D17:D20)</f>
        <v>4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8</v>
      </c>
      <c r="H21" s="83">
        <f t="shared" si="2"/>
        <v>8</v>
      </c>
      <c r="I21" s="83">
        <f t="shared" si="2"/>
        <v>0</v>
      </c>
      <c r="J21" s="83">
        <f t="shared" si="2"/>
        <v>2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1.0522162304353546</v>
      </c>
      <c r="D23" s="40"/>
      <c r="E23" s="40">
        <v>1</v>
      </c>
      <c r="F23" s="40">
        <v>2</v>
      </c>
      <c r="G23" s="40">
        <v>5</v>
      </c>
      <c r="H23" s="40">
        <v>6</v>
      </c>
      <c r="I23" s="40"/>
      <c r="J23" s="40"/>
      <c r="K23" s="40"/>
      <c r="L23" s="40">
        <v>2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0.13152702880441933</v>
      </c>
      <c r="D24" s="41"/>
      <c r="E24" s="54"/>
      <c r="F24" s="54"/>
      <c r="G24" s="41">
        <v>1</v>
      </c>
      <c r="H24" s="41"/>
      <c r="I24" s="41"/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0.13152702880441933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0.13152702880441933</v>
      </c>
      <c r="D29" s="41"/>
      <c r="E29" s="54"/>
      <c r="F29" s="54">
        <v>1</v>
      </c>
      <c r="G29" s="41"/>
      <c r="H29" s="41"/>
      <c r="I29" s="41"/>
      <c r="J29" s="41"/>
      <c r="K29" s="41"/>
      <c r="L29" s="41">
        <v>1</v>
      </c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5</v>
      </c>
      <c r="C31" s="19">
        <f t="shared" si="3"/>
        <v>0.65763514402209644</v>
      </c>
      <c r="D31" s="41">
        <v>2</v>
      </c>
      <c r="E31" s="54"/>
      <c r="F31" s="54">
        <v>1</v>
      </c>
      <c r="G31" s="41">
        <v>4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0.3945810864132579</v>
      </c>
      <c r="D32" s="41"/>
      <c r="E32" s="54"/>
      <c r="F32" s="54">
        <v>2</v>
      </c>
      <c r="G32" s="41">
        <v>1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13</v>
      </c>
      <c r="C34" s="19">
        <f t="shared" si="3"/>
        <v>1.7098513744574511</v>
      </c>
      <c r="D34" s="41">
        <v>9</v>
      </c>
      <c r="E34" s="54">
        <v>1</v>
      </c>
      <c r="F34" s="54">
        <v>2</v>
      </c>
      <c r="G34" s="43">
        <v>10</v>
      </c>
      <c r="H34" s="41">
        <v>11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0.13152702880441933</v>
      </c>
      <c r="D38" s="41">
        <v>1</v>
      </c>
      <c r="E38" s="54"/>
      <c r="F38" s="54">
        <v>1</v>
      </c>
      <c r="G38" s="43"/>
      <c r="H38" s="41"/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7603</v>
      </c>
      <c r="C40" s="29"/>
      <c r="D40" s="28">
        <v>3697</v>
      </c>
      <c r="E40" s="28">
        <v>3170</v>
      </c>
      <c r="F40" s="28">
        <v>2172</v>
      </c>
      <c r="G40" s="28">
        <v>2261</v>
      </c>
      <c r="H40" s="28">
        <v>7204</v>
      </c>
      <c r="I40" s="28">
        <v>164</v>
      </c>
      <c r="J40" s="28">
        <v>142</v>
      </c>
      <c r="K40" s="28">
        <v>93</v>
      </c>
      <c r="L40" s="28"/>
      <c r="M40" s="30">
        <v>379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35" priority="6" stopIfTrue="1" operator="equal">
      <formula>0</formula>
    </cfRule>
  </conditionalFormatting>
  <conditionalFormatting sqref="H23:H39">
    <cfRule type="cellIs" dxfId="334" priority="5" stopIfTrue="1" operator="equal">
      <formula>0</formula>
    </cfRule>
  </conditionalFormatting>
  <conditionalFormatting sqref="D17:D20 F17:F20 H17:H20 J17:J20 L17:L20">
    <cfRule type="cellIs" dxfId="333" priority="4" stopIfTrue="1" operator="equal">
      <formula>0</formula>
    </cfRule>
  </conditionalFormatting>
  <conditionalFormatting sqref="E17:E20 G17:G20 I17:I20 K17:K20">
    <cfRule type="cellIs" dxfId="332" priority="3" stopIfTrue="1" operator="equal">
      <formula>0</formula>
    </cfRule>
  </conditionalFormatting>
  <conditionalFormatting sqref="E23:F23">
    <cfRule type="cellIs" dxfId="331" priority="2" stopIfTrue="1" operator="equal">
      <formula>0</formula>
    </cfRule>
  </conditionalFormatting>
  <conditionalFormatting sqref="M17:M20">
    <cfRule type="cellIs" dxfId="3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5.1369863013698627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3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1.7123287671232876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1</v>
      </c>
      <c r="C15" s="78">
        <f>(B15/B40)*1000</f>
        <v>1.7123287671232876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1.7123287671232876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1.7123287671232876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1.7123287671232876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x14ac:dyDescent="0.2">
      <c r="A40" s="27" t="s">
        <v>51</v>
      </c>
      <c r="B40" s="28">
        <f>SUM(E40:G40)</f>
        <v>584</v>
      </c>
      <c r="C40" s="29"/>
      <c r="D40" s="28">
        <v>282</v>
      </c>
      <c r="E40" s="28">
        <v>249</v>
      </c>
      <c r="F40" s="28">
        <v>169</v>
      </c>
      <c r="G40" s="28">
        <v>166</v>
      </c>
      <c r="H40" s="28">
        <v>518</v>
      </c>
      <c r="I40" s="28">
        <v>19</v>
      </c>
      <c r="J40" s="28">
        <v>45</v>
      </c>
      <c r="K40" s="28">
        <v>2</v>
      </c>
      <c r="L40" s="28"/>
      <c r="M40" s="30">
        <v>19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91" priority="6" stopIfTrue="1" operator="equal">
      <formula>0</formula>
    </cfRule>
  </conditionalFormatting>
  <conditionalFormatting sqref="H23:H39">
    <cfRule type="cellIs" dxfId="490" priority="5" stopIfTrue="1" operator="equal">
      <formula>0</formula>
    </cfRule>
  </conditionalFormatting>
  <conditionalFormatting sqref="D17:D20 F17:F20 H17:H20 J17:J20 L17:L20">
    <cfRule type="cellIs" dxfId="489" priority="4" stopIfTrue="1" operator="equal">
      <formula>0</formula>
    </cfRule>
  </conditionalFormatting>
  <conditionalFormatting sqref="E17:E20 G17:G20 I17:I20 K17:K20">
    <cfRule type="cellIs" dxfId="488" priority="3" stopIfTrue="1" operator="equal">
      <formula>0</formula>
    </cfRule>
  </conditionalFormatting>
  <conditionalFormatting sqref="E23:F23">
    <cfRule type="cellIs" dxfId="487" priority="2" stopIfTrue="1" operator="equal">
      <formula>0</formula>
    </cfRule>
  </conditionalFormatting>
  <conditionalFormatting sqref="M17:M20">
    <cfRule type="cellIs" dxfId="4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3"/>
  <sheetViews>
    <sheetView topLeftCell="A1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</v>
      </c>
      <c r="C8" s="78">
        <f>(B8/$B$40)*1000</f>
        <v>3.400309119010819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4</v>
      </c>
      <c r="G8" s="77">
        <f t="shared" si="0"/>
        <v>7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6</v>
      </c>
      <c r="C23" s="19">
        <f t="shared" ref="C23:C39" si="3">(B23/$B$40)*1000</f>
        <v>1.8547140649149925</v>
      </c>
      <c r="D23" s="40">
        <v>2</v>
      </c>
      <c r="E23" s="40"/>
      <c r="F23" s="40">
        <v>3</v>
      </c>
      <c r="G23" s="40">
        <v>3</v>
      </c>
      <c r="H23" s="40">
        <v>5</v>
      </c>
      <c r="I23" s="40"/>
      <c r="J23" s="40"/>
      <c r="K23" s="40"/>
      <c r="L23" s="40">
        <v>1</v>
      </c>
      <c r="M23" s="48">
        <v>3</v>
      </c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0.92735703245749623</v>
      </c>
      <c r="D34" s="41">
        <v>1</v>
      </c>
      <c r="E34" s="54"/>
      <c r="F34" s="54">
        <v>1</v>
      </c>
      <c r="G34" s="43">
        <v>2</v>
      </c>
      <c r="H34" s="41">
        <v>2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0.30911901081916537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0.30911901081916537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3235</v>
      </c>
      <c r="C40" s="29"/>
      <c r="D40" s="28">
        <v>1595</v>
      </c>
      <c r="E40" s="28">
        <v>1353</v>
      </c>
      <c r="F40" s="28">
        <v>946</v>
      </c>
      <c r="G40" s="28">
        <v>936</v>
      </c>
      <c r="H40" s="28">
        <v>3094</v>
      </c>
      <c r="I40" s="28">
        <v>68</v>
      </c>
      <c r="J40" s="28">
        <v>37</v>
      </c>
      <c r="K40" s="28">
        <v>36</v>
      </c>
      <c r="L40" s="28"/>
      <c r="M40" s="30">
        <v>385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9" priority="6" stopIfTrue="1" operator="equal">
      <formula>0</formula>
    </cfRule>
  </conditionalFormatting>
  <conditionalFormatting sqref="H23:H39">
    <cfRule type="cellIs" dxfId="328" priority="5" stopIfTrue="1" operator="equal">
      <formula>0</formula>
    </cfRule>
  </conditionalFormatting>
  <conditionalFormatting sqref="D17:D20 F17:F20 H17:H20 J17:J20 L17:L20">
    <cfRule type="cellIs" dxfId="327" priority="4" stopIfTrue="1" operator="equal">
      <formula>0</formula>
    </cfRule>
  </conditionalFormatting>
  <conditionalFormatting sqref="E17:E20 G17:G20 I17:I20 K17:K20">
    <cfRule type="cellIs" dxfId="326" priority="3" stopIfTrue="1" operator="equal">
      <formula>0</formula>
    </cfRule>
  </conditionalFormatting>
  <conditionalFormatting sqref="E23:F23">
    <cfRule type="cellIs" dxfId="325" priority="2" stopIfTrue="1" operator="equal">
      <formula>0</formula>
    </cfRule>
  </conditionalFormatting>
  <conditionalFormatting sqref="M17:M20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M43"/>
  <sheetViews>
    <sheetView topLeftCell="A7"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</v>
      </c>
      <c r="C8" s="78">
        <f>(B8/$B$40)*1000</f>
        <v>5.0556117290192111</v>
      </c>
      <c r="D8" s="77">
        <f t="shared" ref="D8:M8" si="0">(SUM(D23:D39))+D15+D21</f>
        <v>1</v>
      </c>
      <c r="E8" s="77">
        <f t="shared" si="0"/>
        <v>5</v>
      </c>
      <c r="F8" s="77">
        <f t="shared" si="0"/>
        <v>9</v>
      </c>
      <c r="G8" s="77">
        <f t="shared" si="0"/>
        <v>6</v>
      </c>
      <c r="H8" s="77">
        <f t="shared" si="0"/>
        <v>20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0.75834175935288173</v>
      </c>
      <c r="D11" s="40"/>
      <c r="E11" s="40">
        <v>1</v>
      </c>
      <c r="F11" s="40">
        <v>1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0.50556117290192115</v>
      </c>
      <c r="D13" s="41"/>
      <c r="E13" s="41"/>
      <c r="F13" s="41">
        <v>2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5</v>
      </c>
      <c r="C15" s="78">
        <f>(B15/B40)*1000</f>
        <v>1.2639029322548028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3</v>
      </c>
      <c r="G15" s="83">
        <f t="shared" si="1"/>
        <v>1</v>
      </c>
      <c r="H15" s="83">
        <f t="shared" si="1"/>
        <v>5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0.50556117290192115</v>
      </c>
      <c r="D19" s="41"/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0.50556117290192115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0.75834175935288173</v>
      </c>
      <c r="D23" s="40"/>
      <c r="E23" s="40"/>
      <c r="F23" s="40">
        <v>1</v>
      </c>
      <c r="G23" s="40">
        <v>2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0.25278058645096058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1.5166835187057635</v>
      </c>
      <c r="D34" s="41">
        <v>1</v>
      </c>
      <c r="E34" s="54">
        <v>4</v>
      </c>
      <c r="F34" s="54"/>
      <c r="G34" s="43">
        <v>2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</v>
      </c>
      <c r="C37" s="19">
        <f t="shared" si="3"/>
        <v>0.50556117290192115</v>
      </c>
      <c r="D37" s="41"/>
      <c r="E37" s="54"/>
      <c r="F37" s="54">
        <v>1</v>
      </c>
      <c r="G37" s="43">
        <v>1</v>
      </c>
      <c r="H37" s="41">
        <v>2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0.25278058645096058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3956</v>
      </c>
      <c r="C40" s="29"/>
      <c r="D40" s="28">
        <v>1930</v>
      </c>
      <c r="E40" s="28">
        <v>1610</v>
      </c>
      <c r="F40" s="28">
        <v>1143</v>
      </c>
      <c r="G40" s="28">
        <v>1203</v>
      </c>
      <c r="H40" s="28">
        <v>3807</v>
      </c>
      <c r="I40" s="28">
        <v>86</v>
      </c>
      <c r="J40" s="28">
        <v>35</v>
      </c>
      <c r="K40" s="28">
        <v>28</v>
      </c>
      <c r="L40" s="28"/>
      <c r="M40" s="30">
        <v>178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3" priority="6" stopIfTrue="1" operator="equal">
      <formula>0</formula>
    </cfRule>
  </conditionalFormatting>
  <conditionalFormatting sqref="H23:H39">
    <cfRule type="cellIs" dxfId="322" priority="5" stopIfTrue="1" operator="equal">
      <formula>0</formula>
    </cfRule>
  </conditionalFormatting>
  <conditionalFormatting sqref="D17:D20 F17:F20 H17:H20 J17:J20 L17:L20">
    <cfRule type="cellIs" dxfId="321" priority="4" stopIfTrue="1" operator="equal">
      <formula>0</formula>
    </cfRule>
  </conditionalFormatting>
  <conditionalFormatting sqref="E17:E20 G17:G20 I17:I20 K17:K20">
    <cfRule type="cellIs" dxfId="320" priority="3" stopIfTrue="1" operator="equal">
      <formula>0</formula>
    </cfRule>
  </conditionalFormatting>
  <conditionalFormatting sqref="E23:F23">
    <cfRule type="cellIs" dxfId="319" priority="2" stopIfTrue="1" operator="equal">
      <formula>0</formula>
    </cfRule>
  </conditionalFormatting>
  <conditionalFormatting sqref="M17:M20">
    <cfRule type="cellIs" dxfId="3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14</v>
      </c>
      <c r="C8" s="78">
        <f>(B8/$B$40)*1000</f>
        <v>4.666666666666667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6</v>
      </c>
      <c r="G8" s="77">
        <f t="shared" si="0"/>
        <v>7</v>
      </c>
      <c r="H8" s="77">
        <f t="shared" si="0"/>
        <v>14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0.33333333333333331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</v>
      </c>
      <c r="C19" s="19">
        <f>(B19/$B$40)*1000</f>
        <v>1.3333333333333333</v>
      </c>
      <c r="D19" s="41">
        <v>2</v>
      </c>
      <c r="E19" s="41">
        <v>1</v>
      </c>
      <c r="F19" s="41">
        <v>2</v>
      </c>
      <c r="G19" s="41">
        <v>1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1.6666666666666667</v>
      </c>
      <c r="D21" s="83">
        <f>SUM(D17:D20)</f>
        <v>2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2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0.66666666666666663</v>
      </c>
      <c r="D31" s="41">
        <v>2</v>
      </c>
      <c r="E31" s="54"/>
      <c r="F31" s="54">
        <v>1</v>
      </c>
      <c r="G31" s="41">
        <v>1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0.66666666666666663</v>
      </c>
      <c r="D32" s="41"/>
      <c r="E32" s="54"/>
      <c r="F32" s="54">
        <v>1</v>
      </c>
      <c r="G32" s="41">
        <v>1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1.3333333333333333</v>
      </c>
      <c r="D34" s="41">
        <v>1</v>
      </c>
      <c r="E34" s="54"/>
      <c r="F34" s="54">
        <v>2</v>
      </c>
      <c r="G34" s="43">
        <v>2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0.33333333333333331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3000</v>
      </c>
      <c r="C40" s="29"/>
      <c r="D40" s="28">
        <v>1435</v>
      </c>
      <c r="E40" s="28">
        <v>1247</v>
      </c>
      <c r="F40" s="28">
        <v>857</v>
      </c>
      <c r="G40" s="28">
        <v>896</v>
      </c>
      <c r="H40" s="28">
        <v>2885</v>
      </c>
      <c r="I40" s="28">
        <v>22</v>
      </c>
      <c r="J40" s="28">
        <v>37</v>
      </c>
      <c r="K40" s="28">
        <v>56</v>
      </c>
      <c r="L40" s="28"/>
      <c r="M40" s="30">
        <v>53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7" priority="6" stopIfTrue="1" operator="equal">
      <formula>0</formula>
    </cfRule>
  </conditionalFormatting>
  <conditionalFormatting sqref="H23:H39">
    <cfRule type="cellIs" dxfId="316" priority="5" stopIfTrue="1" operator="equal">
      <formula>0</formula>
    </cfRule>
  </conditionalFormatting>
  <conditionalFormatting sqref="D17:D20 F17:F20 H17:H20 J17:J20 L17:L20">
    <cfRule type="cellIs" dxfId="315" priority="4" stopIfTrue="1" operator="equal">
      <formula>0</formula>
    </cfRule>
  </conditionalFormatting>
  <conditionalFormatting sqref="E17:E20 G17:G20 I17:I20 K17:K20">
    <cfRule type="cellIs" dxfId="314" priority="3" stopIfTrue="1" operator="equal">
      <formula>0</formula>
    </cfRule>
  </conditionalFormatting>
  <conditionalFormatting sqref="E23:F23">
    <cfRule type="cellIs" dxfId="313" priority="2" stopIfTrue="1" operator="equal">
      <formula>0</formula>
    </cfRule>
  </conditionalFormatting>
  <conditionalFormatting sqref="M17:M20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17</v>
      </c>
      <c r="C8" s="78">
        <f>(B8/$B$40)*1000</f>
        <v>7.0744902205576361</v>
      </c>
      <c r="D8" s="77">
        <f t="shared" ref="D8:M8" si="0">(SUM(D23:D39))+D15+D21</f>
        <v>1</v>
      </c>
      <c r="E8" s="77">
        <f t="shared" si="0"/>
        <v>3</v>
      </c>
      <c r="F8" s="77">
        <f t="shared" si="0"/>
        <v>8</v>
      </c>
      <c r="G8" s="77">
        <f t="shared" si="0"/>
        <v>6</v>
      </c>
      <c r="H8" s="77">
        <f t="shared" si="0"/>
        <v>11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0.8322929671244278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0.8322929671244278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0.8322929671244278</v>
      </c>
      <c r="D18" s="41"/>
      <c r="E18" s="41">
        <v>1</v>
      </c>
      <c r="F18" s="41"/>
      <c r="G18" s="41">
        <v>1</v>
      </c>
      <c r="H18" s="41">
        <v>1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0.8322929671244278</v>
      </c>
      <c r="D19" s="41"/>
      <c r="E19" s="41">
        <v>1</v>
      </c>
      <c r="F19" s="41">
        <v>1</v>
      </c>
      <c r="G19" s="41"/>
      <c r="H19" s="41">
        <v>1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1.6645859342488556</v>
      </c>
      <c r="D21" s="83">
        <f>SUM(D17:D20)</f>
        <v>0</v>
      </c>
      <c r="E21" s="83">
        <f t="shared" ref="E21:M21" si="2">SUM(E17:E20)</f>
        <v>2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3.3291718684977112</v>
      </c>
      <c r="D23" s="40">
        <v>1</v>
      </c>
      <c r="E23" s="40"/>
      <c r="F23" s="40">
        <v>4</v>
      </c>
      <c r="G23" s="40">
        <v>4</v>
      </c>
      <c r="H23" s="40">
        <v>7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1.2484394506866416</v>
      </c>
      <c r="D34" s="41"/>
      <c r="E34" s="54">
        <v>1</v>
      </c>
      <c r="F34" s="54">
        <v>2</v>
      </c>
      <c r="G34" s="43"/>
      <c r="H34" s="41"/>
      <c r="I34" s="41"/>
      <c r="J34" s="41"/>
      <c r="K34" s="41"/>
      <c r="L34" s="41">
        <v>3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2403</v>
      </c>
      <c r="C40" s="29"/>
      <c r="D40" s="28">
        <v>1181</v>
      </c>
      <c r="E40" s="28">
        <v>1045</v>
      </c>
      <c r="F40" s="28">
        <v>665</v>
      </c>
      <c r="G40" s="28">
        <v>693</v>
      </c>
      <c r="H40" s="28">
        <v>2329</v>
      </c>
      <c r="I40" s="28">
        <v>41</v>
      </c>
      <c r="J40" s="28">
        <v>11</v>
      </c>
      <c r="K40" s="28">
        <v>22</v>
      </c>
      <c r="L40" s="28"/>
      <c r="M40" s="30">
        <v>107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1" priority="6" stopIfTrue="1" operator="equal">
      <formula>0</formula>
    </cfRule>
  </conditionalFormatting>
  <conditionalFormatting sqref="H23:H39">
    <cfRule type="cellIs" dxfId="310" priority="5" stopIfTrue="1" operator="equal">
      <formula>0</formula>
    </cfRule>
  </conditionalFormatting>
  <conditionalFormatting sqref="D17:D20 F17:F20 H17:H20 J17:J20 L17:L20">
    <cfRule type="cellIs" dxfId="309" priority="4" stopIfTrue="1" operator="equal">
      <formula>0</formula>
    </cfRule>
  </conditionalFormatting>
  <conditionalFormatting sqref="E17:E20 G17:G20 I17:I20 K17:K20">
    <cfRule type="cellIs" dxfId="308" priority="3" stopIfTrue="1" operator="equal">
      <formula>0</formula>
    </cfRule>
  </conditionalFormatting>
  <conditionalFormatting sqref="E23:F23">
    <cfRule type="cellIs" dxfId="307" priority="2" stopIfTrue="1" operator="equal">
      <formula>0</formula>
    </cfRule>
  </conditionalFormatting>
  <conditionalFormatting sqref="M17:M20">
    <cfRule type="cellIs" dxfId="3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84</v>
      </c>
      <c r="C8" s="78">
        <f>(B8/$B$40)*1000</f>
        <v>3.8371933671371798</v>
      </c>
      <c r="D8" s="77">
        <f t="shared" ref="D8:M8" si="0">(SUM(D23:D39))+D15+D21</f>
        <v>20</v>
      </c>
      <c r="E8" s="77">
        <f t="shared" si="0"/>
        <v>7</v>
      </c>
      <c r="F8" s="77">
        <f t="shared" si="0"/>
        <v>26</v>
      </c>
      <c r="G8" s="77">
        <f t="shared" si="0"/>
        <v>51</v>
      </c>
      <c r="H8" s="77">
        <f t="shared" si="0"/>
        <v>15</v>
      </c>
      <c r="I8" s="77">
        <f t="shared" si="0"/>
        <v>62</v>
      </c>
      <c r="J8" s="77">
        <f t="shared" si="0"/>
        <v>1</v>
      </c>
      <c r="K8" s="77">
        <f t="shared" si="0"/>
        <v>0</v>
      </c>
      <c r="L8" s="77">
        <f t="shared" si="0"/>
        <v>6</v>
      </c>
      <c r="M8" s="79">
        <f t="shared" si="0"/>
        <v>4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15</v>
      </c>
      <c r="C11" s="19">
        <f>(B11/$B$40)*1000</f>
        <v>0.68521310127449631</v>
      </c>
      <c r="D11" s="40">
        <v>5</v>
      </c>
      <c r="E11" s="40">
        <v>3</v>
      </c>
      <c r="F11" s="40">
        <v>6</v>
      </c>
      <c r="G11" s="40">
        <v>6</v>
      </c>
      <c r="H11" s="40">
        <v>3</v>
      </c>
      <c r="I11" s="53">
        <v>9</v>
      </c>
      <c r="J11" s="53"/>
      <c r="K11" s="53"/>
      <c r="L11" s="53">
        <v>3</v>
      </c>
      <c r="M11" s="51">
        <v>1</v>
      </c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5</v>
      </c>
      <c r="C13" s="19">
        <f>(B13/$B$40)*1000</f>
        <v>0.22840436709149878</v>
      </c>
      <c r="D13" s="41"/>
      <c r="E13" s="41">
        <v>1</v>
      </c>
      <c r="F13" s="41">
        <v>1</v>
      </c>
      <c r="G13" s="41">
        <v>3</v>
      </c>
      <c r="H13" s="41">
        <v>3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4</v>
      </c>
      <c r="C14" s="19">
        <f>(B14/$B$40)*1000</f>
        <v>0.18272349367319904</v>
      </c>
      <c r="D14" s="41">
        <v>1</v>
      </c>
      <c r="E14" s="41"/>
      <c r="F14" s="41">
        <v>1</v>
      </c>
      <c r="G14" s="41">
        <v>3</v>
      </c>
      <c r="H14" s="41"/>
      <c r="I14" s="54">
        <v>4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24</v>
      </c>
      <c r="C15" s="78">
        <f>(B15/B40)*1000</f>
        <v>1.0963409620391942</v>
      </c>
      <c r="D15" s="83">
        <f t="shared" ref="D15:M15" si="1">SUM(D11:D14)</f>
        <v>6</v>
      </c>
      <c r="E15" s="83">
        <f t="shared" si="1"/>
        <v>4</v>
      </c>
      <c r="F15" s="83">
        <f t="shared" si="1"/>
        <v>8</v>
      </c>
      <c r="G15" s="83">
        <f t="shared" si="1"/>
        <v>12</v>
      </c>
      <c r="H15" s="83">
        <f t="shared" si="1"/>
        <v>6</v>
      </c>
      <c r="I15" s="83">
        <f t="shared" si="1"/>
        <v>15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2</v>
      </c>
      <c r="C17" s="19">
        <f>(B17/$B$40)*1000</f>
        <v>9.1361746836599519E-2</v>
      </c>
      <c r="D17" s="41">
        <v>1</v>
      </c>
      <c r="E17" s="41"/>
      <c r="F17" s="41">
        <v>2</v>
      </c>
      <c r="G17" s="41"/>
      <c r="H17" s="41"/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9</v>
      </c>
      <c r="C18" s="19">
        <f>(B18/$B$40)*1000</f>
        <v>0.41112786076469782</v>
      </c>
      <c r="D18" s="41">
        <v>3</v>
      </c>
      <c r="E18" s="41">
        <v>1</v>
      </c>
      <c r="F18" s="41">
        <v>3</v>
      </c>
      <c r="G18" s="41">
        <v>5</v>
      </c>
      <c r="H18" s="41"/>
      <c r="I18" s="41">
        <v>8</v>
      </c>
      <c r="J18" s="41"/>
      <c r="K18" s="41"/>
      <c r="L18" s="41">
        <v>1</v>
      </c>
      <c r="M18" s="49">
        <v>1</v>
      </c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0.22840436709149878</v>
      </c>
      <c r="D19" s="41"/>
      <c r="E19" s="41">
        <v>1</v>
      </c>
      <c r="F19" s="41">
        <v>2</v>
      </c>
      <c r="G19" s="41">
        <v>2</v>
      </c>
      <c r="H19" s="41">
        <v>1</v>
      </c>
      <c r="I19" s="41">
        <v>4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6</v>
      </c>
      <c r="C20" s="19">
        <f>(B20/$B$40)*1000</f>
        <v>0.27408524050979854</v>
      </c>
      <c r="D20" s="41"/>
      <c r="E20" s="41"/>
      <c r="F20" s="41"/>
      <c r="G20" s="41">
        <v>6</v>
      </c>
      <c r="H20" s="41">
        <v>1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22</v>
      </c>
      <c r="C21" s="78">
        <f>(B21/$B$40)*1000</f>
        <v>1.0049792152025947</v>
      </c>
      <c r="D21" s="83">
        <f>SUM(D17:D20)</f>
        <v>4</v>
      </c>
      <c r="E21" s="83">
        <f t="shared" ref="E21:M21" si="2">SUM(E17:E20)</f>
        <v>2</v>
      </c>
      <c r="F21" s="83">
        <f t="shared" si="2"/>
        <v>7</v>
      </c>
      <c r="G21" s="83">
        <f t="shared" si="2"/>
        <v>13</v>
      </c>
      <c r="H21" s="83">
        <f t="shared" si="2"/>
        <v>2</v>
      </c>
      <c r="I21" s="83">
        <f t="shared" si="2"/>
        <v>19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14</v>
      </c>
      <c r="C23" s="19">
        <f t="shared" ref="C23:C39" si="3">(B23/$B$40)*1000</f>
        <v>0.63953222785619668</v>
      </c>
      <c r="D23" s="40">
        <v>4</v>
      </c>
      <c r="E23" s="40">
        <v>1</v>
      </c>
      <c r="F23" s="40">
        <v>3</v>
      </c>
      <c r="G23" s="40">
        <v>10</v>
      </c>
      <c r="H23" s="40">
        <v>2</v>
      </c>
      <c r="I23" s="40">
        <v>11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9</v>
      </c>
      <c r="C24" s="19">
        <f t="shared" si="3"/>
        <v>0.41112786076469782</v>
      </c>
      <c r="D24" s="41">
        <v>1</v>
      </c>
      <c r="E24" s="54"/>
      <c r="F24" s="54">
        <v>5</v>
      </c>
      <c r="G24" s="41">
        <v>4</v>
      </c>
      <c r="H24" s="41">
        <v>1</v>
      </c>
      <c r="I24" s="41">
        <v>7</v>
      </c>
      <c r="J24" s="41"/>
      <c r="K24" s="41"/>
      <c r="L24" s="41">
        <v>1</v>
      </c>
      <c r="M24" s="49">
        <v>1</v>
      </c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4.568087341829976E-2</v>
      </c>
      <c r="D29" s="41"/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4.568087341829976E-2</v>
      </c>
      <c r="D31" s="41">
        <v>1</v>
      </c>
      <c r="E31" s="54"/>
      <c r="F31" s="54"/>
      <c r="G31" s="41">
        <v>1</v>
      </c>
      <c r="H31" s="41"/>
      <c r="I31" s="41">
        <v>1</v>
      </c>
      <c r="J31" s="41"/>
      <c r="K31" s="41"/>
      <c r="L31" s="41"/>
      <c r="M31" s="49">
        <v>1</v>
      </c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7</v>
      </c>
      <c r="C34" s="19">
        <f t="shared" si="3"/>
        <v>0.31976611392809834</v>
      </c>
      <c r="D34" s="41">
        <v>4</v>
      </c>
      <c r="E34" s="54"/>
      <c r="F34" s="54">
        <v>2</v>
      </c>
      <c r="G34" s="43">
        <v>5</v>
      </c>
      <c r="H34" s="41">
        <v>4</v>
      </c>
      <c r="I34" s="41">
        <v>2</v>
      </c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0.27408524050979854</v>
      </c>
      <c r="D39" s="41"/>
      <c r="E39" s="54"/>
      <c r="F39" s="54">
        <v>1</v>
      </c>
      <c r="G39" s="41">
        <v>5</v>
      </c>
      <c r="H39" s="41"/>
      <c r="I39" s="41">
        <v>6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21891</v>
      </c>
      <c r="C40" s="29"/>
      <c r="D40" s="28">
        <v>10761</v>
      </c>
      <c r="E40" s="28">
        <v>9277</v>
      </c>
      <c r="F40" s="28">
        <v>6353</v>
      </c>
      <c r="G40" s="28">
        <v>6261</v>
      </c>
      <c r="H40" s="28">
        <v>15387</v>
      </c>
      <c r="I40" s="28">
        <v>4837</v>
      </c>
      <c r="J40" s="28">
        <v>235</v>
      </c>
      <c r="K40" s="28">
        <v>1432</v>
      </c>
      <c r="L40" s="28"/>
      <c r="M40" s="30">
        <v>2943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05" priority="6" stopIfTrue="1" operator="equal">
      <formula>0</formula>
    </cfRule>
  </conditionalFormatting>
  <conditionalFormatting sqref="H23:H39">
    <cfRule type="cellIs" dxfId="304" priority="5" stopIfTrue="1" operator="equal">
      <formula>0</formula>
    </cfRule>
  </conditionalFormatting>
  <conditionalFormatting sqref="D17:D20 F17:F20 H17:H20 J17:J20 L17:L20">
    <cfRule type="cellIs" dxfId="303" priority="4" stopIfTrue="1" operator="equal">
      <formula>0</formula>
    </cfRule>
  </conditionalFormatting>
  <conditionalFormatting sqref="E17:E20 G17:G20 I17:I20 K17:K20">
    <cfRule type="cellIs" dxfId="302" priority="3" stopIfTrue="1" operator="equal">
      <formula>0</formula>
    </cfRule>
  </conditionalFormatting>
  <conditionalFormatting sqref="E23:F23">
    <cfRule type="cellIs" dxfId="301" priority="2" stopIfTrue="1" operator="equal">
      <formula>0</formula>
    </cfRule>
  </conditionalFormatting>
  <conditionalFormatting sqref="M17:M20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31</v>
      </c>
      <c r="C8" s="78">
        <f>(B8/$B$40)*1000</f>
        <v>5.2891997952567822</v>
      </c>
      <c r="D8" s="77">
        <f t="shared" ref="D8:M8" si="0">(SUM(D23:D39))+D15+D21</f>
        <v>7</v>
      </c>
      <c r="E8" s="77">
        <f t="shared" si="0"/>
        <v>2</v>
      </c>
      <c r="F8" s="77">
        <f t="shared" si="0"/>
        <v>4</v>
      </c>
      <c r="G8" s="77">
        <f t="shared" si="0"/>
        <v>25</v>
      </c>
      <c r="H8" s="77">
        <f t="shared" si="0"/>
        <v>26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0.3412386964681795</v>
      </c>
      <c r="D13" s="41">
        <v>1</v>
      </c>
      <c r="E13" s="41">
        <v>1</v>
      </c>
      <c r="F13" s="41"/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0.3412386964681795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0.51185804470226925</v>
      </c>
      <c r="D19" s="41">
        <v>1</v>
      </c>
      <c r="E19" s="41"/>
      <c r="F19" s="41"/>
      <c r="G19" s="41">
        <v>3</v>
      </c>
      <c r="H19" s="41">
        <v>2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0.17061934823408975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0.68247739293635901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4</v>
      </c>
      <c r="H21" s="83">
        <f t="shared" si="2"/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1.364954785872718</v>
      </c>
      <c r="D23" s="40">
        <v>2</v>
      </c>
      <c r="E23" s="40"/>
      <c r="F23" s="40">
        <v>3</v>
      </c>
      <c r="G23" s="40">
        <v>5</v>
      </c>
      <c r="H23" s="40">
        <v>6</v>
      </c>
      <c r="I23" s="40"/>
      <c r="J23" s="40"/>
      <c r="K23" s="40"/>
      <c r="L23" s="40">
        <v>2</v>
      </c>
      <c r="M23" s="48">
        <v>2</v>
      </c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0.51185804470226925</v>
      </c>
      <c r="D24" s="41"/>
      <c r="E24" s="54"/>
      <c r="F24" s="54"/>
      <c r="G24" s="41">
        <v>3</v>
      </c>
      <c r="H24" s="41">
        <v>3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0.17061934823408975</v>
      </c>
      <c r="D26" s="41"/>
      <c r="E26" s="54"/>
      <c r="F26" s="54"/>
      <c r="G26" s="41">
        <v>1</v>
      </c>
      <c r="H26" s="41">
        <v>1</v>
      </c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0.17061934823408975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1.364954785872718</v>
      </c>
      <c r="D34" s="41">
        <v>1</v>
      </c>
      <c r="E34" s="54"/>
      <c r="F34" s="54">
        <v>1</v>
      </c>
      <c r="G34" s="43">
        <v>7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0.68247739293635901</v>
      </c>
      <c r="D38" s="41">
        <v>1</v>
      </c>
      <c r="E38" s="54">
        <v>1</v>
      </c>
      <c r="F38" s="54"/>
      <c r="G38" s="43">
        <v>3</v>
      </c>
      <c r="H38" s="41">
        <v>2</v>
      </c>
      <c r="I38" s="41">
        <v>1</v>
      </c>
      <c r="J38" s="41"/>
      <c r="K38" s="41"/>
      <c r="L38" s="41">
        <v>1</v>
      </c>
      <c r="M38" s="49">
        <v>1</v>
      </c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5861</v>
      </c>
      <c r="C40" s="29"/>
      <c r="D40" s="28">
        <v>2842</v>
      </c>
      <c r="E40" s="28">
        <v>2451</v>
      </c>
      <c r="F40" s="28">
        <v>1690</v>
      </c>
      <c r="G40" s="28">
        <v>1720</v>
      </c>
      <c r="H40" s="28">
        <v>5653</v>
      </c>
      <c r="I40" s="28">
        <v>113</v>
      </c>
      <c r="J40" s="28">
        <v>52</v>
      </c>
      <c r="K40" s="28">
        <v>43</v>
      </c>
      <c r="L40" s="28"/>
      <c r="M40" s="30">
        <v>498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9" priority="6" stopIfTrue="1" operator="equal">
      <formula>0</formula>
    </cfRule>
  </conditionalFormatting>
  <conditionalFormatting sqref="H23:H39">
    <cfRule type="cellIs" dxfId="298" priority="5" stopIfTrue="1" operator="equal">
      <formula>0</formula>
    </cfRule>
  </conditionalFormatting>
  <conditionalFormatting sqref="D17:D20 F17:F20 H17:H20 J17:J20 L17:L20">
    <cfRule type="cellIs" dxfId="297" priority="4" stopIfTrue="1" operator="equal">
      <formula>0</formula>
    </cfRule>
  </conditionalFormatting>
  <conditionalFormatting sqref="E17:E20 G17:G20 I17:I20 K17:K20">
    <cfRule type="cellIs" dxfId="296" priority="3" stopIfTrue="1" operator="equal">
      <formula>0</formula>
    </cfRule>
  </conditionalFormatting>
  <conditionalFormatting sqref="E23:F23">
    <cfRule type="cellIs" dxfId="295" priority="2" stopIfTrue="1" operator="equal">
      <formula>0</formula>
    </cfRule>
  </conditionalFormatting>
  <conditionalFormatting sqref="M17:M20">
    <cfRule type="cellIs" dxfId="2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30</v>
      </c>
      <c r="C8" s="78">
        <f>(B8/$B$40)*1000</f>
        <v>18.891687657430733</v>
      </c>
      <c r="D8" s="77">
        <f t="shared" ref="D8:M8" si="0">(SUM(D23:D39))+D15+D21</f>
        <v>15</v>
      </c>
      <c r="E8" s="77">
        <f t="shared" si="0"/>
        <v>4</v>
      </c>
      <c r="F8" s="77">
        <f t="shared" si="0"/>
        <v>14</v>
      </c>
      <c r="G8" s="77">
        <f t="shared" si="0"/>
        <v>12</v>
      </c>
      <c r="H8" s="77">
        <f t="shared" si="0"/>
        <v>30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1.2594458438287153</v>
      </c>
      <c r="D19" s="41">
        <v>2</v>
      </c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1.2594458438287153</v>
      </c>
      <c r="D21" s="83">
        <f>SUM(D17:D20)</f>
        <v>2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18</v>
      </c>
      <c r="C23" s="19">
        <f t="shared" ref="C23:C39" si="3">(B23/$B$40)*1000</f>
        <v>11.335012594458437</v>
      </c>
      <c r="D23" s="40">
        <v>11</v>
      </c>
      <c r="E23" s="40">
        <v>2</v>
      </c>
      <c r="F23" s="40">
        <v>8</v>
      </c>
      <c r="G23" s="40">
        <v>8</v>
      </c>
      <c r="H23" s="40">
        <v>18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0.62972292191435764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3.7783375314861458</v>
      </c>
      <c r="D34" s="41">
        <v>2</v>
      </c>
      <c r="E34" s="54">
        <v>2</v>
      </c>
      <c r="F34" s="54">
        <v>1</v>
      </c>
      <c r="G34" s="43">
        <v>3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1.2594458438287153</v>
      </c>
      <c r="D38" s="41"/>
      <c r="E38" s="54"/>
      <c r="F38" s="54">
        <v>2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0.62972292191435764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1588</v>
      </c>
      <c r="C40" s="29"/>
      <c r="D40" s="28">
        <v>785</v>
      </c>
      <c r="E40" s="28">
        <v>649</v>
      </c>
      <c r="F40" s="28">
        <v>465</v>
      </c>
      <c r="G40" s="28">
        <v>474</v>
      </c>
      <c r="H40" s="28">
        <v>1499</v>
      </c>
      <c r="I40" s="28">
        <v>35</v>
      </c>
      <c r="J40" s="28">
        <v>23</v>
      </c>
      <c r="K40" s="28">
        <v>31</v>
      </c>
      <c r="L40" s="28"/>
      <c r="M40" s="30">
        <v>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3" priority="6" stopIfTrue="1" operator="equal">
      <formula>0</formula>
    </cfRule>
  </conditionalFormatting>
  <conditionalFormatting sqref="H23:H39">
    <cfRule type="cellIs" dxfId="292" priority="5" stopIfTrue="1" operator="equal">
      <formula>0</formula>
    </cfRule>
  </conditionalFormatting>
  <conditionalFormatting sqref="D17:D20 F17:F20 H17:H20 J17:J20 L17:L20">
    <cfRule type="cellIs" dxfId="291" priority="4" stopIfTrue="1" operator="equal">
      <formula>0</formula>
    </cfRule>
  </conditionalFormatting>
  <conditionalFormatting sqref="E17:E20 G17:G20 I17:I20 K17:K20">
    <cfRule type="cellIs" dxfId="290" priority="3" stopIfTrue="1" operator="equal">
      <formula>0</formula>
    </cfRule>
  </conditionalFormatting>
  <conditionalFormatting sqref="E23:F23">
    <cfRule type="cellIs" dxfId="289" priority="2" stopIfTrue="1" operator="equal">
      <formula>0</formula>
    </cfRule>
  </conditionalFormatting>
  <conditionalFormatting sqref="M17:M20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M43"/>
  <sheetViews>
    <sheetView topLeftCell="A4"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</v>
      </c>
      <c r="C8" s="78">
        <f>(B8/$B$40)*1000</f>
        <v>11.523687580025609</v>
      </c>
      <c r="D8" s="77">
        <f t="shared" ref="D8:M8" si="0">(SUM(D23:D39))+D15+D21</f>
        <v>4</v>
      </c>
      <c r="E8" s="77">
        <f t="shared" si="0"/>
        <v>3</v>
      </c>
      <c r="F8" s="77">
        <f t="shared" si="0"/>
        <v>1</v>
      </c>
      <c r="G8" s="77">
        <f t="shared" si="0"/>
        <v>5</v>
      </c>
      <c r="H8" s="77">
        <f t="shared" si="0"/>
        <v>8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1.2804097311139564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1.2804097311139564</v>
      </c>
      <c r="D34" s="41">
        <v>1</v>
      </c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7</v>
      </c>
      <c r="C38" s="19">
        <f t="shared" si="3"/>
        <v>8.9628681177976954</v>
      </c>
      <c r="D38" s="41">
        <v>3</v>
      </c>
      <c r="E38" s="54">
        <v>3</v>
      </c>
      <c r="F38" s="54">
        <v>1</v>
      </c>
      <c r="G38" s="43">
        <v>3</v>
      </c>
      <c r="H38" s="41">
        <v>6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781</v>
      </c>
      <c r="C40" s="29"/>
      <c r="D40" s="28">
        <v>400</v>
      </c>
      <c r="E40" s="28">
        <v>343</v>
      </c>
      <c r="F40" s="28">
        <v>209</v>
      </c>
      <c r="G40" s="28">
        <v>229</v>
      </c>
      <c r="H40" s="28">
        <v>737</v>
      </c>
      <c r="I40" s="28">
        <v>14</v>
      </c>
      <c r="J40" s="28">
        <v>24</v>
      </c>
      <c r="K40" s="28">
        <v>6</v>
      </c>
      <c r="L40" s="28"/>
      <c r="M40" s="30">
        <v>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7" priority="6" stopIfTrue="1" operator="equal">
      <formula>0</formula>
    </cfRule>
  </conditionalFormatting>
  <conditionalFormatting sqref="H23:H39">
    <cfRule type="cellIs" dxfId="286" priority="5" stopIfTrue="1" operator="equal">
      <formula>0</formula>
    </cfRule>
  </conditionalFormatting>
  <conditionalFormatting sqref="D17:D20 F17:F20 H17:H20 J17:J20 L17:L20">
    <cfRule type="cellIs" dxfId="285" priority="4" stopIfTrue="1" operator="equal">
      <formula>0</formula>
    </cfRule>
  </conditionalFormatting>
  <conditionalFormatting sqref="E17:E20 G17:G20 I17:I20 K17:K20">
    <cfRule type="cellIs" dxfId="284" priority="3" stopIfTrue="1" operator="equal">
      <formula>0</formula>
    </cfRule>
  </conditionalFormatting>
  <conditionalFormatting sqref="E23:F23">
    <cfRule type="cellIs" dxfId="283" priority="2" stopIfTrue="1" operator="equal">
      <formula>0</formula>
    </cfRule>
  </conditionalFormatting>
  <conditionalFormatting sqref="M17:M20">
    <cfRule type="cellIs" dxfId="2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36</v>
      </c>
      <c r="C8" s="78">
        <f>(B8/$B$40)*1000</f>
        <v>7.0894052776683738</v>
      </c>
      <c r="D8" s="77">
        <f t="shared" ref="D8:M8" si="0">(SUM(D23:D39))+D15+D21</f>
        <v>12</v>
      </c>
      <c r="E8" s="77">
        <f t="shared" si="0"/>
        <v>6</v>
      </c>
      <c r="F8" s="77">
        <f t="shared" si="0"/>
        <v>11</v>
      </c>
      <c r="G8" s="77">
        <f t="shared" si="0"/>
        <v>19</v>
      </c>
      <c r="H8" s="77">
        <f t="shared" si="0"/>
        <v>22</v>
      </c>
      <c r="I8" s="77">
        <f t="shared" si="0"/>
        <v>2</v>
      </c>
      <c r="J8" s="77">
        <f t="shared" si="0"/>
        <v>5</v>
      </c>
      <c r="K8" s="77">
        <f t="shared" si="0"/>
        <v>0</v>
      </c>
      <c r="L8" s="77">
        <f t="shared" si="0"/>
        <v>7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0.39385584875935409</v>
      </c>
      <c r="D11" s="40"/>
      <c r="E11" s="40"/>
      <c r="F11" s="40"/>
      <c r="G11" s="40">
        <v>2</v>
      </c>
      <c r="H11" s="40"/>
      <c r="I11" s="53">
        <v>1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0.19692792437967704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0.59078377313903108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3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0.19692792437967704</v>
      </c>
      <c r="D19" s="41"/>
      <c r="E19" s="41"/>
      <c r="F19" s="41"/>
      <c r="G19" s="41">
        <v>1</v>
      </c>
      <c r="H19" s="41"/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0.59078377313903108</v>
      </c>
      <c r="D20" s="41"/>
      <c r="E20" s="41"/>
      <c r="F20" s="41"/>
      <c r="G20" s="41">
        <v>3</v>
      </c>
      <c r="H20" s="41">
        <v>1</v>
      </c>
      <c r="I20" s="41"/>
      <c r="J20" s="41"/>
      <c r="K20" s="41"/>
      <c r="L20" s="41">
        <v>2</v>
      </c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0.78771169751870818</v>
      </c>
      <c r="D21" s="83">
        <f>SUM(D17:D20)</f>
        <v>0</v>
      </c>
      <c r="E21" s="83">
        <f>SUM(E17:E20)</f>
        <v>0</v>
      </c>
      <c r="F21" s="83">
        <f>SUM(F17:F20)</f>
        <v>0</v>
      </c>
      <c r="G21" s="83">
        <f>SUM(G17:G20)</f>
        <v>4</v>
      </c>
      <c r="H21" s="83">
        <f t="shared" ref="H21:M21" si="2">SUM(H17:H20)</f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0.98463962189838528</v>
      </c>
      <c r="D23" s="40">
        <v>2</v>
      </c>
      <c r="E23" s="40">
        <v>1</v>
      </c>
      <c r="F23" s="40">
        <v>2</v>
      </c>
      <c r="G23" s="40">
        <v>2</v>
      </c>
      <c r="H23" s="40">
        <v>4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0.59078377313903108</v>
      </c>
      <c r="D24" s="41"/>
      <c r="E24" s="54"/>
      <c r="F24" s="54"/>
      <c r="G24" s="41">
        <v>3</v>
      </c>
      <c r="H24" s="41"/>
      <c r="I24" s="41"/>
      <c r="J24" s="41">
        <v>3</v>
      </c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0.19692792437967704</v>
      </c>
      <c r="D31" s="41"/>
      <c r="E31" s="54"/>
      <c r="F31" s="54"/>
      <c r="G31" s="41">
        <v>1</v>
      </c>
      <c r="H31" s="41"/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0.19692792437967704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14</v>
      </c>
      <c r="C34" s="19">
        <f t="shared" si="3"/>
        <v>2.7569909413154785</v>
      </c>
      <c r="D34" s="41">
        <v>9</v>
      </c>
      <c r="E34" s="54">
        <v>3</v>
      </c>
      <c r="F34" s="54">
        <v>6</v>
      </c>
      <c r="G34" s="43">
        <v>5</v>
      </c>
      <c r="H34" s="41">
        <v>11</v>
      </c>
      <c r="I34" s="41">
        <v>1</v>
      </c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5</v>
      </c>
      <c r="C38" s="19">
        <f t="shared" si="3"/>
        <v>0.98463962189838528</v>
      </c>
      <c r="D38" s="41">
        <v>1</v>
      </c>
      <c r="E38" s="54">
        <v>2</v>
      </c>
      <c r="F38" s="54">
        <v>2</v>
      </c>
      <c r="G38" s="43">
        <v>1</v>
      </c>
      <c r="H38" s="41">
        <v>4</v>
      </c>
      <c r="I38" s="41"/>
      <c r="J38" s="41">
        <v>1</v>
      </c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5078</v>
      </c>
      <c r="C40" s="29"/>
      <c r="D40" s="28">
        <v>2480</v>
      </c>
      <c r="E40" s="28">
        <v>2210</v>
      </c>
      <c r="F40" s="28">
        <v>1464</v>
      </c>
      <c r="G40" s="28">
        <v>1404</v>
      </c>
      <c r="H40" s="28">
        <v>4380</v>
      </c>
      <c r="I40" s="28">
        <v>216</v>
      </c>
      <c r="J40" s="28">
        <v>388</v>
      </c>
      <c r="K40" s="28">
        <v>94</v>
      </c>
      <c r="L40" s="28"/>
      <c r="M40" s="30">
        <v>339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1" priority="6" stopIfTrue="1" operator="equal">
      <formula>0</formula>
    </cfRule>
  </conditionalFormatting>
  <conditionalFormatting sqref="H23:H39">
    <cfRule type="cellIs" dxfId="280" priority="5" stopIfTrue="1" operator="equal">
      <formula>0</formula>
    </cfRule>
  </conditionalFormatting>
  <conditionalFormatting sqref="D17:D20 F17:F20 H17:H20 J17:J20 L17:L20">
    <cfRule type="cellIs" dxfId="279" priority="4" stopIfTrue="1" operator="equal">
      <formula>0</formula>
    </cfRule>
  </conditionalFormatting>
  <conditionalFormatting sqref="E17:E20 G17:G20 I17:I20 K17:K20">
    <cfRule type="cellIs" dxfId="278" priority="3" stopIfTrue="1" operator="equal">
      <formula>0</formula>
    </cfRule>
  </conditionalFormatting>
  <conditionalFormatting sqref="E23:F23">
    <cfRule type="cellIs" dxfId="277" priority="2" stopIfTrue="1" operator="equal">
      <formula>0</formula>
    </cfRule>
  </conditionalFormatting>
  <conditionalFormatting sqref="M17:M20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102</v>
      </c>
      <c r="C8" s="78">
        <f>(B8/$B$40)*1000</f>
        <v>7.6091010816859388</v>
      </c>
      <c r="D8" s="77">
        <f t="shared" ref="D8:M8" si="0">(SUM(D23:D39))+D15+D21</f>
        <v>41</v>
      </c>
      <c r="E8" s="77">
        <f t="shared" si="0"/>
        <v>15</v>
      </c>
      <c r="F8" s="77">
        <f t="shared" si="0"/>
        <v>32</v>
      </c>
      <c r="G8" s="77">
        <f t="shared" si="0"/>
        <v>55</v>
      </c>
      <c r="H8" s="77">
        <f t="shared" si="0"/>
        <v>61</v>
      </c>
      <c r="I8" s="77">
        <f t="shared" si="0"/>
        <v>37</v>
      </c>
      <c r="J8" s="77">
        <f t="shared" si="0"/>
        <v>0</v>
      </c>
      <c r="K8" s="77">
        <f t="shared" si="0"/>
        <v>1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9</v>
      </c>
      <c r="C11" s="19">
        <f>(B11/$B$40)*1000</f>
        <v>0.67139127191346504</v>
      </c>
      <c r="D11" s="40">
        <v>5</v>
      </c>
      <c r="E11" s="40">
        <v>1</v>
      </c>
      <c r="F11" s="40">
        <v>3</v>
      </c>
      <c r="G11" s="40">
        <v>5</v>
      </c>
      <c r="H11" s="40">
        <v>5</v>
      </c>
      <c r="I11" s="53">
        <v>4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7.4599030212607234E-2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2</v>
      </c>
      <c r="C14" s="19">
        <f>(B14/$B$40)*1000</f>
        <v>0.14919806042521447</v>
      </c>
      <c r="D14" s="41"/>
      <c r="E14" s="41"/>
      <c r="F14" s="41">
        <v>1</v>
      </c>
      <c r="G14" s="41">
        <v>1</v>
      </c>
      <c r="H14" s="41">
        <v>1</v>
      </c>
      <c r="I14" s="54"/>
      <c r="J14" s="54"/>
      <c r="K14" s="54"/>
      <c r="L14" s="54">
        <v>1</v>
      </c>
      <c r="M14" s="52"/>
    </row>
    <row r="15" spans="1:13" s="6" customFormat="1" ht="12" x14ac:dyDescent="0.2">
      <c r="A15" s="80" t="s">
        <v>20</v>
      </c>
      <c r="B15" s="83">
        <f>SUM(B11:B14)</f>
        <v>12</v>
      </c>
      <c r="C15" s="78">
        <f>(B15/B40)*1000</f>
        <v>0.89518836255128686</v>
      </c>
      <c r="D15" s="83">
        <f t="shared" ref="D15:M15" si="1">SUM(D11:D14)</f>
        <v>5</v>
      </c>
      <c r="E15" s="83">
        <f t="shared" si="1"/>
        <v>1</v>
      </c>
      <c r="F15" s="83">
        <f t="shared" si="1"/>
        <v>4</v>
      </c>
      <c r="G15" s="83">
        <f t="shared" si="1"/>
        <v>7</v>
      </c>
      <c r="H15" s="83">
        <f t="shared" si="1"/>
        <v>7</v>
      </c>
      <c r="I15" s="83">
        <f t="shared" si="1"/>
        <v>4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</v>
      </c>
      <c r="C18" s="19">
        <f>(B18/$B$40)*1000</f>
        <v>0.37299515106303621</v>
      </c>
      <c r="D18" s="41">
        <v>2</v>
      </c>
      <c r="E18" s="41">
        <v>3</v>
      </c>
      <c r="F18" s="41">
        <v>1</v>
      </c>
      <c r="G18" s="41">
        <v>1</v>
      </c>
      <c r="H18" s="41">
        <v>3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9</v>
      </c>
      <c r="C19" s="19">
        <f>(B19/$B$40)*1000</f>
        <v>0.67139127191346504</v>
      </c>
      <c r="D19" s="41">
        <v>2</v>
      </c>
      <c r="E19" s="41">
        <v>2</v>
      </c>
      <c r="F19" s="41">
        <v>3</v>
      </c>
      <c r="G19" s="41">
        <v>4</v>
      </c>
      <c r="H19" s="41">
        <v>6</v>
      </c>
      <c r="I19" s="41">
        <v>3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0.14919806042521447</v>
      </c>
      <c r="D20" s="41"/>
      <c r="E20" s="41">
        <v>1</v>
      </c>
      <c r="F20" s="41"/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16</v>
      </c>
      <c r="C21" s="78">
        <f>(B21/$B$40)*1000</f>
        <v>1.1935844834017157</v>
      </c>
      <c r="D21" s="83">
        <f>SUM(D17:D20)</f>
        <v>4</v>
      </c>
      <c r="E21" s="83">
        <f t="shared" ref="E21:M21" si="2">SUM(E17:E20)</f>
        <v>6</v>
      </c>
      <c r="F21" s="83">
        <f t="shared" si="2"/>
        <v>4</v>
      </c>
      <c r="G21" s="83">
        <f t="shared" si="2"/>
        <v>6</v>
      </c>
      <c r="H21" s="83">
        <f t="shared" si="2"/>
        <v>11</v>
      </c>
      <c r="I21" s="83">
        <f t="shared" si="2"/>
        <v>5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23</v>
      </c>
      <c r="C23" s="19">
        <f t="shared" ref="C23:C39" si="3">(B23/$B$40)*1000</f>
        <v>1.7157776948899666</v>
      </c>
      <c r="D23" s="40">
        <v>8</v>
      </c>
      <c r="E23" s="40">
        <v>2</v>
      </c>
      <c r="F23" s="40">
        <v>5</v>
      </c>
      <c r="G23" s="40">
        <v>16</v>
      </c>
      <c r="H23" s="40">
        <v>11</v>
      </c>
      <c r="I23" s="40">
        <v>12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4</v>
      </c>
      <c r="C24" s="19">
        <f t="shared" si="3"/>
        <v>0.29839612085042894</v>
      </c>
      <c r="D24" s="41">
        <v>1</v>
      </c>
      <c r="E24" s="54">
        <v>1</v>
      </c>
      <c r="F24" s="54">
        <v>1</v>
      </c>
      <c r="G24" s="41">
        <v>2</v>
      </c>
      <c r="H24" s="41">
        <v>4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7.4599030212607234E-2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0.14919806042521447</v>
      </c>
      <c r="D31" s="41">
        <v>1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7.4599030212607234E-2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33</v>
      </c>
      <c r="C34" s="19">
        <f t="shared" si="3"/>
        <v>2.4617679970160387</v>
      </c>
      <c r="D34" s="41">
        <v>19</v>
      </c>
      <c r="E34" s="54">
        <v>5</v>
      </c>
      <c r="F34" s="54">
        <v>15</v>
      </c>
      <c r="G34" s="43">
        <v>13</v>
      </c>
      <c r="H34" s="41">
        <v>22</v>
      </c>
      <c r="I34" s="41">
        <v>9</v>
      </c>
      <c r="J34" s="41"/>
      <c r="K34" s="41">
        <v>1</v>
      </c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0.14919806042521447</v>
      </c>
      <c r="D36" s="41"/>
      <c r="E36" s="54"/>
      <c r="F36" s="54">
        <v>1</v>
      </c>
      <c r="G36" s="43">
        <v>1</v>
      </c>
      <c r="H36" s="41">
        <v>1</v>
      </c>
      <c r="I36" s="41">
        <v>1</v>
      </c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0.14919806042521447</v>
      </c>
      <c r="D38" s="41"/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0.44759418127564343</v>
      </c>
      <c r="D39" s="41">
        <v>1</v>
      </c>
      <c r="E39" s="54"/>
      <c r="F39" s="54">
        <v>1</v>
      </c>
      <c r="G39" s="41">
        <v>5</v>
      </c>
      <c r="H39" s="41"/>
      <c r="I39" s="41">
        <v>5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51</v>
      </c>
      <c r="B40" s="28">
        <f>SUM(E40:G40)</f>
        <v>13405</v>
      </c>
      <c r="C40" s="29"/>
      <c r="D40" s="28">
        <v>6514</v>
      </c>
      <c r="E40" s="28">
        <v>5620</v>
      </c>
      <c r="F40" s="28">
        <v>3806</v>
      </c>
      <c r="G40" s="28">
        <v>3979</v>
      </c>
      <c r="H40" s="28">
        <v>11496</v>
      </c>
      <c r="I40" s="28">
        <v>1637</v>
      </c>
      <c r="J40" s="28">
        <v>90</v>
      </c>
      <c r="K40" s="28">
        <v>182</v>
      </c>
      <c r="L40" s="28"/>
      <c r="M40" s="30">
        <v>825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75" priority="6" stopIfTrue="1" operator="equal">
      <formula>0</formula>
    </cfRule>
  </conditionalFormatting>
  <conditionalFormatting sqref="H23:H39">
    <cfRule type="cellIs" dxfId="274" priority="5" stopIfTrue="1" operator="equal">
      <formula>0</formula>
    </cfRule>
  </conditionalFormatting>
  <conditionalFormatting sqref="D17:D20 F17:F20 H17:H20 J17:J20 L17:L20">
    <cfRule type="cellIs" dxfId="273" priority="4" stopIfTrue="1" operator="equal">
      <formula>0</formula>
    </cfRule>
  </conditionalFormatting>
  <conditionalFormatting sqref="E17:E20 G17:G20 I17:I20 K17:K20">
    <cfRule type="cellIs" dxfId="272" priority="3" stopIfTrue="1" operator="equal">
      <formula>0</formula>
    </cfRule>
  </conditionalFormatting>
  <conditionalFormatting sqref="E23:F23">
    <cfRule type="cellIs" dxfId="271" priority="2" stopIfTrue="1" operator="equal">
      <formula>0</formula>
    </cfRule>
  </conditionalFormatting>
  <conditionalFormatting sqref="M17:M20">
    <cfRule type="cellIs" dxfId="2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111</v>
      </c>
      <c r="C8" s="78">
        <f>(B8/$B$40)*1000</f>
        <v>9.568965517241379</v>
      </c>
      <c r="D8" s="77">
        <f t="shared" ref="D8:M8" si="0">(SUM(D23:D39))+D15+D21</f>
        <v>40</v>
      </c>
      <c r="E8" s="77">
        <f t="shared" si="0"/>
        <v>17</v>
      </c>
      <c r="F8" s="77">
        <f t="shared" si="0"/>
        <v>39</v>
      </c>
      <c r="G8" s="77">
        <f t="shared" si="0"/>
        <v>55</v>
      </c>
      <c r="H8" s="77">
        <f t="shared" si="0"/>
        <v>81</v>
      </c>
      <c r="I8" s="77">
        <f t="shared" si="0"/>
        <v>20</v>
      </c>
      <c r="J8" s="77">
        <f t="shared" si="0"/>
        <v>1</v>
      </c>
      <c r="K8" s="77">
        <f t="shared" si="0"/>
        <v>0</v>
      </c>
      <c r="L8" s="77">
        <f t="shared" si="0"/>
        <v>9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6</v>
      </c>
      <c r="C11" s="19">
        <f>(B11/$B$40)*1000</f>
        <v>0.51724137931034486</v>
      </c>
      <c r="D11" s="40">
        <v>5</v>
      </c>
      <c r="E11" s="40">
        <v>5</v>
      </c>
      <c r="F11" s="40"/>
      <c r="G11" s="40">
        <v>1</v>
      </c>
      <c r="H11" s="40">
        <v>4</v>
      </c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0.51724137931034486</v>
      </c>
      <c r="D13" s="41">
        <v>1</v>
      </c>
      <c r="E13" s="41"/>
      <c r="F13" s="41">
        <v>6</v>
      </c>
      <c r="G13" s="41"/>
      <c r="H13" s="41">
        <v>5</v>
      </c>
      <c r="I13" s="54"/>
      <c r="J13" s="54">
        <v>1</v>
      </c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0.25862068965517243</v>
      </c>
      <c r="D14" s="41"/>
      <c r="E14" s="41"/>
      <c r="F14" s="41">
        <v>1</v>
      </c>
      <c r="G14" s="41">
        <v>2</v>
      </c>
      <c r="H14" s="41"/>
      <c r="I14" s="54">
        <v>2</v>
      </c>
      <c r="J14" s="54"/>
      <c r="K14" s="54"/>
      <c r="L14" s="54">
        <v>1</v>
      </c>
      <c r="M14" s="52"/>
    </row>
    <row r="15" spans="1:13" s="6" customFormat="1" ht="12" x14ac:dyDescent="0.2">
      <c r="A15" s="80" t="s">
        <v>20</v>
      </c>
      <c r="B15" s="83">
        <f>SUM(B11:B14)</f>
        <v>15</v>
      </c>
      <c r="C15" s="78">
        <f>(B15/B40)*1000</f>
        <v>1.2931034482758621</v>
      </c>
      <c r="D15" s="83">
        <f t="shared" ref="D15:M15" si="1">SUM(D11:D14)</f>
        <v>6</v>
      </c>
      <c r="E15" s="83">
        <f t="shared" si="1"/>
        <v>5</v>
      </c>
      <c r="F15" s="83">
        <f t="shared" si="1"/>
        <v>7</v>
      </c>
      <c r="G15" s="83">
        <f t="shared" si="1"/>
        <v>3</v>
      </c>
      <c r="H15" s="83">
        <f t="shared" si="1"/>
        <v>9</v>
      </c>
      <c r="I15" s="83">
        <f t="shared" si="1"/>
        <v>4</v>
      </c>
      <c r="J15" s="83">
        <f t="shared" si="1"/>
        <v>1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8.620689655172413E-2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7</v>
      </c>
      <c r="C19" s="19">
        <f>(B19/$B$40)*1000</f>
        <v>0.60344827586206895</v>
      </c>
      <c r="D19" s="41">
        <v>2</v>
      </c>
      <c r="E19" s="41"/>
      <c r="F19" s="41">
        <v>4</v>
      </c>
      <c r="G19" s="41">
        <v>3</v>
      </c>
      <c r="H19" s="41">
        <v>4</v>
      </c>
      <c r="I19" s="41">
        <v>3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0.17241379310344826</v>
      </c>
      <c r="D20" s="41"/>
      <c r="E20" s="41">
        <v>1</v>
      </c>
      <c r="F20" s="41">
        <v>1</v>
      </c>
      <c r="G20" s="41"/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10</v>
      </c>
      <c r="C21" s="78">
        <f>(B21/$B$40)*1000</f>
        <v>0.86206896551724133</v>
      </c>
      <c r="D21" s="83">
        <f>SUM(D17:D20)</f>
        <v>2</v>
      </c>
      <c r="E21" s="83">
        <f t="shared" ref="E21:M21" si="2">SUM(E17:E20)</f>
        <v>1</v>
      </c>
      <c r="F21" s="83">
        <f t="shared" si="2"/>
        <v>6</v>
      </c>
      <c r="G21" s="83">
        <f t="shared" si="2"/>
        <v>3</v>
      </c>
      <c r="H21" s="83">
        <f t="shared" si="2"/>
        <v>6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23</v>
      </c>
      <c r="C23" s="19">
        <f t="shared" ref="C23:C39" si="3">(B23/$B$40)*1000</f>
        <v>1.9827586206896552</v>
      </c>
      <c r="D23" s="40">
        <v>4</v>
      </c>
      <c r="E23" s="40"/>
      <c r="F23" s="40">
        <v>11</v>
      </c>
      <c r="G23" s="40">
        <v>12</v>
      </c>
      <c r="H23" s="40">
        <v>18</v>
      </c>
      <c r="I23" s="40">
        <v>4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0.17241379310344826</v>
      </c>
      <c r="D24" s="41"/>
      <c r="E24" s="54"/>
      <c r="F24" s="54">
        <v>2</v>
      </c>
      <c r="G24" s="41"/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0.25862068965517243</v>
      </c>
      <c r="D31" s="41">
        <v>3</v>
      </c>
      <c r="E31" s="54"/>
      <c r="F31" s="54"/>
      <c r="G31" s="41">
        <v>3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7</v>
      </c>
      <c r="C32" s="19">
        <f t="shared" si="3"/>
        <v>0.60344827586206895</v>
      </c>
      <c r="D32" s="41">
        <v>3</v>
      </c>
      <c r="E32" s="54">
        <v>1</v>
      </c>
      <c r="F32" s="54"/>
      <c r="G32" s="41">
        <v>6</v>
      </c>
      <c r="H32" s="41">
        <v>5</v>
      </c>
      <c r="I32" s="41"/>
      <c r="J32" s="41"/>
      <c r="K32" s="41"/>
      <c r="L32" s="41">
        <v>2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40</v>
      </c>
      <c r="C34" s="19">
        <f t="shared" si="3"/>
        <v>3.4482758620689653</v>
      </c>
      <c r="D34" s="41">
        <v>19</v>
      </c>
      <c r="E34" s="54">
        <v>10</v>
      </c>
      <c r="F34" s="54">
        <v>8</v>
      </c>
      <c r="G34" s="43">
        <v>22</v>
      </c>
      <c r="H34" s="41">
        <v>32</v>
      </c>
      <c r="I34" s="41">
        <v>7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0.51724137931034486</v>
      </c>
      <c r="D38" s="41"/>
      <c r="E38" s="54"/>
      <c r="F38" s="54">
        <v>3</v>
      </c>
      <c r="G38" s="43">
        <v>3</v>
      </c>
      <c r="H38" s="41">
        <v>5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5</v>
      </c>
      <c r="C39" s="19">
        <f t="shared" si="3"/>
        <v>0.43103448275862066</v>
      </c>
      <c r="D39" s="41">
        <v>3</v>
      </c>
      <c r="E39" s="54"/>
      <c r="F39" s="54">
        <v>2</v>
      </c>
      <c r="G39" s="41">
        <v>3</v>
      </c>
      <c r="H39" s="41">
        <v>1</v>
      </c>
      <c r="I39" s="41">
        <v>1</v>
      </c>
      <c r="J39" s="41"/>
      <c r="K39" s="41"/>
      <c r="L39" s="41">
        <v>3</v>
      </c>
      <c r="M39" s="50"/>
    </row>
    <row r="40" spans="1:13" s="3" customFormat="1" ht="12" x14ac:dyDescent="0.2">
      <c r="A40" s="27" t="s">
        <v>51</v>
      </c>
      <c r="B40" s="28">
        <f>SUM(E40:G40)</f>
        <v>11600</v>
      </c>
      <c r="C40" s="29"/>
      <c r="D40" s="28">
        <v>5651</v>
      </c>
      <c r="E40" s="28">
        <v>4844</v>
      </c>
      <c r="F40" s="28">
        <v>3456</v>
      </c>
      <c r="G40" s="28">
        <v>3300</v>
      </c>
      <c r="H40" s="28">
        <v>10951</v>
      </c>
      <c r="I40" s="28">
        <v>395</v>
      </c>
      <c r="J40" s="28">
        <v>128</v>
      </c>
      <c r="K40" s="28">
        <v>126</v>
      </c>
      <c r="L40" s="28"/>
      <c r="M40" s="30">
        <v>1452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85" priority="6" stopIfTrue="1" operator="equal">
      <formula>0</formula>
    </cfRule>
  </conditionalFormatting>
  <conditionalFormatting sqref="H23:H39">
    <cfRule type="cellIs" dxfId="484" priority="5" stopIfTrue="1" operator="equal">
      <formula>0</formula>
    </cfRule>
  </conditionalFormatting>
  <conditionalFormatting sqref="D17:D20 F17:F20 H17:H20 J17:J20 L17:L20">
    <cfRule type="cellIs" dxfId="483" priority="4" stopIfTrue="1" operator="equal">
      <formula>0</formula>
    </cfRule>
  </conditionalFormatting>
  <conditionalFormatting sqref="E17:E20 G17:G20 I17:I20 K17:K20">
    <cfRule type="cellIs" dxfId="482" priority="3" stopIfTrue="1" operator="equal">
      <formula>0</formula>
    </cfRule>
  </conditionalFormatting>
  <conditionalFormatting sqref="E23:F23">
    <cfRule type="cellIs" dxfId="481" priority="2" stopIfTrue="1" operator="equal">
      <formula>0</formula>
    </cfRule>
  </conditionalFormatting>
  <conditionalFormatting sqref="M17:M20">
    <cfRule type="cellIs" dxfId="48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226</v>
      </c>
      <c r="C8" s="78">
        <f>(B8/$B$40)*1000</f>
        <v>10.149092868690499</v>
      </c>
      <c r="D8" s="77">
        <f t="shared" ref="D8:M8" si="0">(SUM(D23:D39))+D15+D21</f>
        <v>71</v>
      </c>
      <c r="E8" s="77">
        <f t="shared" si="0"/>
        <v>22</v>
      </c>
      <c r="F8" s="77">
        <f t="shared" si="0"/>
        <v>76</v>
      </c>
      <c r="G8" s="77">
        <f t="shared" si="0"/>
        <v>128</v>
      </c>
      <c r="H8" s="77">
        <f t="shared" si="0"/>
        <v>50</v>
      </c>
      <c r="I8" s="77">
        <f t="shared" si="0"/>
        <v>160</v>
      </c>
      <c r="J8" s="77">
        <f t="shared" si="0"/>
        <v>0</v>
      </c>
      <c r="K8" s="77">
        <f t="shared" si="0"/>
        <v>0</v>
      </c>
      <c r="L8" s="77">
        <f t="shared" si="0"/>
        <v>16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21</v>
      </c>
      <c r="C11" s="19">
        <f>(B11/$B$40)*1000</f>
        <v>0.94305730195796666</v>
      </c>
      <c r="D11" s="40">
        <v>8</v>
      </c>
      <c r="E11" s="40">
        <v>2</v>
      </c>
      <c r="F11" s="40">
        <v>7</v>
      </c>
      <c r="G11" s="40">
        <v>12</v>
      </c>
      <c r="H11" s="40">
        <v>8</v>
      </c>
      <c r="I11" s="53">
        <v>12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4</v>
      </c>
      <c r="C14" s="19">
        <f>(B14/$B$40)*1000</f>
        <v>0.17962996227770792</v>
      </c>
      <c r="D14" s="41"/>
      <c r="E14" s="41"/>
      <c r="F14" s="41">
        <v>2</v>
      </c>
      <c r="G14" s="41">
        <v>2</v>
      </c>
      <c r="H14" s="41"/>
      <c r="I14" s="54">
        <v>4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25</v>
      </c>
      <c r="C15" s="78">
        <f>(B15/B40)*1000</f>
        <v>1.1226872642356747</v>
      </c>
      <c r="D15" s="83">
        <f t="shared" ref="D15:M15" si="1">SUM(D11:D14)</f>
        <v>8</v>
      </c>
      <c r="E15" s="83">
        <f t="shared" si="1"/>
        <v>2</v>
      </c>
      <c r="F15" s="83">
        <f t="shared" si="1"/>
        <v>9</v>
      </c>
      <c r="G15" s="83">
        <f t="shared" si="1"/>
        <v>14</v>
      </c>
      <c r="H15" s="83">
        <f t="shared" si="1"/>
        <v>8</v>
      </c>
      <c r="I15" s="83">
        <f t="shared" si="1"/>
        <v>16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4.4907490569426979E-2</v>
      </c>
      <c r="D17" s="41"/>
      <c r="E17" s="41"/>
      <c r="F17" s="41"/>
      <c r="G17" s="41">
        <v>1</v>
      </c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13</v>
      </c>
      <c r="C18" s="19">
        <f>(B18/$B$40)*1000</f>
        <v>0.58379737740255078</v>
      </c>
      <c r="D18" s="41"/>
      <c r="E18" s="41">
        <v>2</v>
      </c>
      <c r="F18" s="41">
        <v>2</v>
      </c>
      <c r="G18" s="41">
        <v>9</v>
      </c>
      <c r="H18" s="41">
        <v>1</v>
      </c>
      <c r="I18" s="41">
        <v>12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6</v>
      </c>
      <c r="C19" s="19">
        <f>(B19/$B$40)*1000</f>
        <v>0.26944494341656189</v>
      </c>
      <c r="D19" s="41">
        <v>3</v>
      </c>
      <c r="E19" s="41">
        <v>3</v>
      </c>
      <c r="F19" s="41"/>
      <c r="G19" s="41">
        <v>3</v>
      </c>
      <c r="H19" s="41"/>
      <c r="I19" s="41">
        <v>6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25</v>
      </c>
      <c r="C20" s="19">
        <f>(B20/$B$40)*1000</f>
        <v>1.1226872642356747</v>
      </c>
      <c r="D20" s="41">
        <v>2</v>
      </c>
      <c r="E20" s="41">
        <v>7</v>
      </c>
      <c r="F20" s="41">
        <v>10</v>
      </c>
      <c r="G20" s="41">
        <v>8</v>
      </c>
      <c r="H20" s="41">
        <v>1</v>
      </c>
      <c r="I20" s="41">
        <v>20</v>
      </c>
      <c r="J20" s="41"/>
      <c r="K20" s="41"/>
      <c r="L20" s="41">
        <v>4</v>
      </c>
      <c r="M20" s="49"/>
    </row>
    <row r="21" spans="1:13" s="2" customFormat="1" ht="12" x14ac:dyDescent="0.2">
      <c r="A21" s="80" t="s">
        <v>26</v>
      </c>
      <c r="B21" s="77">
        <f>SUM(B17:B20)</f>
        <v>45</v>
      </c>
      <c r="C21" s="78">
        <f>(B21/$B$40)*1000</f>
        <v>2.0208370756242142</v>
      </c>
      <c r="D21" s="83">
        <f>SUM(D17:D20)</f>
        <v>5</v>
      </c>
      <c r="E21" s="83">
        <f t="shared" ref="E21:M21" si="2">SUM(E17:E20)</f>
        <v>12</v>
      </c>
      <c r="F21" s="83">
        <f t="shared" si="2"/>
        <v>12</v>
      </c>
      <c r="G21" s="83">
        <f t="shared" si="2"/>
        <v>21</v>
      </c>
      <c r="H21" s="83">
        <f t="shared" si="2"/>
        <v>3</v>
      </c>
      <c r="I21" s="83">
        <f t="shared" si="2"/>
        <v>38</v>
      </c>
      <c r="J21" s="83">
        <f t="shared" si="2"/>
        <v>0</v>
      </c>
      <c r="K21" s="83">
        <f t="shared" si="2"/>
        <v>0</v>
      </c>
      <c r="L21" s="83">
        <f t="shared" si="2"/>
        <v>4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35</v>
      </c>
      <c r="C23" s="19">
        <f t="shared" ref="C23:C39" si="3">(B23/$B$40)*1000</f>
        <v>1.5717621699299442</v>
      </c>
      <c r="D23" s="40">
        <v>7</v>
      </c>
      <c r="E23" s="40">
        <v>1</v>
      </c>
      <c r="F23" s="40">
        <v>14</v>
      </c>
      <c r="G23" s="40">
        <v>20</v>
      </c>
      <c r="H23" s="40">
        <v>4</v>
      </c>
      <c r="I23" s="40">
        <v>26</v>
      </c>
      <c r="J23" s="40"/>
      <c r="K23" s="40"/>
      <c r="L23" s="40">
        <v>5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5</v>
      </c>
      <c r="C24" s="19">
        <f t="shared" si="3"/>
        <v>0.22453745284713489</v>
      </c>
      <c r="D24" s="41">
        <v>3</v>
      </c>
      <c r="E24" s="54"/>
      <c r="F24" s="54">
        <v>3</v>
      </c>
      <c r="G24" s="41">
        <v>2</v>
      </c>
      <c r="H24" s="41">
        <v>1</v>
      </c>
      <c r="I24" s="41">
        <v>4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4.4907490569426979E-2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4.4907490569426979E-2</v>
      </c>
      <c r="D26" s="41"/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3</v>
      </c>
      <c r="C29" s="19">
        <f t="shared" si="3"/>
        <v>0.13472247170828094</v>
      </c>
      <c r="D29" s="41"/>
      <c r="E29" s="54">
        <v>1</v>
      </c>
      <c r="F29" s="54"/>
      <c r="G29" s="41">
        <v>2</v>
      </c>
      <c r="H29" s="41"/>
      <c r="I29" s="41">
        <v>3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4.4907490569426979E-2</v>
      </c>
      <c r="D32" s="41">
        <v>1</v>
      </c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73</v>
      </c>
      <c r="C34" s="19">
        <f t="shared" si="3"/>
        <v>3.2782468115681698</v>
      </c>
      <c r="D34" s="41">
        <v>40</v>
      </c>
      <c r="E34" s="54">
        <v>5</v>
      </c>
      <c r="F34" s="54">
        <v>28</v>
      </c>
      <c r="G34" s="43">
        <v>40</v>
      </c>
      <c r="H34" s="41">
        <v>26</v>
      </c>
      <c r="I34" s="41">
        <v>42</v>
      </c>
      <c r="J34" s="41"/>
      <c r="K34" s="41"/>
      <c r="L34" s="41">
        <v>5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4.4907490569426979E-2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16</v>
      </c>
      <c r="C37" s="19">
        <f t="shared" si="3"/>
        <v>0.71851984911083167</v>
      </c>
      <c r="D37" s="41">
        <v>3</v>
      </c>
      <c r="E37" s="54"/>
      <c r="F37" s="54">
        <v>4</v>
      </c>
      <c r="G37" s="43">
        <v>12</v>
      </c>
      <c r="H37" s="41">
        <v>1</v>
      </c>
      <c r="I37" s="41">
        <v>15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0.26944494341656189</v>
      </c>
      <c r="D38" s="41">
        <v>3</v>
      </c>
      <c r="E38" s="54"/>
      <c r="F38" s="54">
        <v>3</v>
      </c>
      <c r="G38" s="43">
        <v>3</v>
      </c>
      <c r="H38" s="41">
        <v>2</v>
      </c>
      <c r="I38" s="41">
        <v>4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14</v>
      </c>
      <c r="C39" s="19">
        <f t="shared" si="3"/>
        <v>0.62870486797197767</v>
      </c>
      <c r="D39" s="41">
        <v>1</v>
      </c>
      <c r="E39" s="54">
        <v>1</v>
      </c>
      <c r="F39" s="54">
        <v>2</v>
      </c>
      <c r="G39" s="41">
        <v>11</v>
      </c>
      <c r="H39" s="41">
        <v>2</v>
      </c>
      <c r="I39" s="41">
        <v>11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51</v>
      </c>
      <c r="B40" s="28">
        <f>SUM(E40:G40)</f>
        <v>22268</v>
      </c>
      <c r="C40" s="29"/>
      <c r="D40" s="28">
        <v>10877</v>
      </c>
      <c r="E40" s="28">
        <v>9504</v>
      </c>
      <c r="F40" s="28">
        <v>6402</v>
      </c>
      <c r="G40" s="28">
        <v>6362</v>
      </c>
      <c r="H40" s="28">
        <v>16920</v>
      </c>
      <c r="I40" s="28">
        <v>4453</v>
      </c>
      <c r="J40" s="28">
        <v>178</v>
      </c>
      <c r="K40" s="28">
        <v>717</v>
      </c>
      <c r="L40" s="28"/>
      <c r="M40" s="30">
        <v>1980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9" priority="6" stopIfTrue="1" operator="equal">
      <formula>0</formula>
    </cfRule>
  </conditionalFormatting>
  <conditionalFormatting sqref="H23:H39">
    <cfRule type="cellIs" dxfId="268" priority="5" stopIfTrue="1" operator="equal">
      <formula>0</formula>
    </cfRule>
  </conditionalFormatting>
  <conditionalFormatting sqref="D17:D20 F17:F20 H17:H20 J17:J20 L17:L20">
    <cfRule type="cellIs" dxfId="267" priority="4" stopIfTrue="1" operator="equal">
      <formula>0</formula>
    </cfRule>
  </conditionalFormatting>
  <conditionalFormatting sqref="E17:E20 G17:G20 I17:I20 K17:K20">
    <cfRule type="cellIs" dxfId="266" priority="3" stopIfTrue="1" operator="equal">
      <formula>0</formula>
    </cfRule>
  </conditionalFormatting>
  <conditionalFormatting sqref="E23:F23">
    <cfRule type="cellIs" dxfId="265" priority="2" stopIfTrue="1" operator="equal">
      <formula>0</formula>
    </cfRule>
  </conditionalFormatting>
  <conditionalFormatting sqref="M17:M20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3.232062055591467</v>
      </c>
      <c r="D8" s="77">
        <f t="shared" ref="D8:M8" si="0">(SUM(D23:D39))+D15+D21</f>
        <v>2</v>
      </c>
      <c r="E8" s="77">
        <f t="shared" si="0"/>
        <v>1</v>
      </c>
      <c r="F8" s="77">
        <f t="shared" si="0"/>
        <v>1</v>
      </c>
      <c r="G8" s="77">
        <f t="shared" si="0"/>
        <v>3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0.64641241111829351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0.64641241111829351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0.64641241111829351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0.64641241111829351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0.64641241111829351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0.64641241111829351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1547</v>
      </c>
      <c r="C40" s="29"/>
      <c r="D40" s="28">
        <v>755</v>
      </c>
      <c r="E40" s="28">
        <v>655</v>
      </c>
      <c r="F40" s="28">
        <v>435</v>
      </c>
      <c r="G40" s="28">
        <v>457</v>
      </c>
      <c r="H40" s="28">
        <v>1473</v>
      </c>
      <c r="I40" s="28">
        <v>38</v>
      </c>
      <c r="J40" s="28">
        <v>22</v>
      </c>
      <c r="K40" s="28">
        <v>14</v>
      </c>
      <c r="L40" s="28"/>
      <c r="M40" s="30">
        <v>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3" priority="6" stopIfTrue="1" operator="equal">
      <formula>0</formula>
    </cfRule>
  </conditionalFormatting>
  <conditionalFormatting sqref="H23:H39">
    <cfRule type="cellIs" dxfId="262" priority="5" stopIfTrue="1" operator="equal">
      <formula>0</formula>
    </cfRule>
  </conditionalFormatting>
  <conditionalFormatting sqref="D17:D20 F17:F20 H17:H20 J17:J20 L17:L20">
    <cfRule type="cellIs" dxfId="261" priority="4" stopIfTrue="1" operator="equal">
      <formula>0</formula>
    </cfRule>
  </conditionalFormatting>
  <conditionalFormatting sqref="E17:E20 G17:G20 I17:I20 K17:K20">
    <cfRule type="cellIs" dxfId="260" priority="3" stopIfTrue="1" operator="equal">
      <formula>0</formula>
    </cfRule>
  </conditionalFormatting>
  <conditionalFormatting sqref="E23:F23">
    <cfRule type="cellIs" dxfId="259" priority="2" stopIfTrue="1" operator="equal">
      <formula>0</formula>
    </cfRule>
  </conditionalFormatting>
  <conditionalFormatting sqref="M17:M20">
    <cfRule type="cellIs" dxfId="2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M43"/>
  <sheetViews>
    <sheetView topLeftCell="A1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532</v>
      </c>
      <c r="C8" s="78">
        <f>(B8/$B$40)*1000</f>
        <v>8.6899705978438426</v>
      </c>
      <c r="D8" s="77">
        <f t="shared" ref="D8:M8" si="0">(SUM(D23:D39))+D15+D21</f>
        <v>182</v>
      </c>
      <c r="E8" s="77">
        <f t="shared" si="0"/>
        <v>62</v>
      </c>
      <c r="F8" s="77">
        <f t="shared" si="0"/>
        <v>189</v>
      </c>
      <c r="G8" s="77">
        <f t="shared" si="0"/>
        <v>281</v>
      </c>
      <c r="H8" s="77">
        <f t="shared" si="0"/>
        <v>246</v>
      </c>
      <c r="I8" s="77">
        <f t="shared" si="0"/>
        <v>253</v>
      </c>
      <c r="J8" s="77">
        <f t="shared" si="0"/>
        <v>4</v>
      </c>
      <c r="K8" s="77">
        <f t="shared" si="0"/>
        <v>3</v>
      </c>
      <c r="L8" s="77">
        <f t="shared" si="0"/>
        <v>26</v>
      </c>
      <c r="M8" s="79">
        <f t="shared" si="0"/>
        <v>30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17</v>
      </c>
      <c r="C11" s="19">
        <f>(B11/$B$40)*1000</f>
        <v>0.27768703038222803</v>
      </c>
      <c r="D11" s="40">
        <v>7</v>
      </c>
      <c r="E11" s="40">
        <v>3</v>
      </c>
      <c r="F11" s="40">
        <v>9</v>
      </c>
      <c r="G11" s="40">
        <v>5</v>
      </c>
      <c r="H11" s="40">
        <v>7</v>
      </c>
      <c r="I11" s="53">
        <v>9</v>
      </c>
      <c r="J11" s="53"/>
      <c r="K11" s="53"/>
      <c r="L11" s="53">
        <v>1</v>
      </c>
      <c r="M11" s="51">
        <v>2</v>
      </c>
    </row>
    <row r="12" spans="1:13" s="2" customFormat="1" x14ac:dyDescent="0.2">
      <c r="A12" s="23" t="s">
        <v>16</v>
      </c>
      <c r="B12" s="18">
        <f>SUM(E12:G12)</f>
        <v>1</v>
      </c>
      <c r="C12" s="19">
        <f>(B12/$B$40)*1000</f>
        <v>1.6334531198954592E-2</v>
      </c>
      <c r="D12" s="41"/>
      <c r="E12" s="41"/>
      <c r="F12" s="41"/>
      <c r="G12" s="41">
        <v>1</v>
      </c>
      <c r="H12" s="41"/>
      <c r="I12" s="54"/>
      <c r="J12" s="54"/>
      <c r="K12" s="54"/>
      <c r="L12" s="54">
        <v>1</v>
      </c>
      <c r="M12" s="52"/>
    </row>
    <row r="13" spans="1:13" s="2" customFormat="1" x14ac:dyDescent="0.2">
      <c r="A13" s="23" t="s">
        <v>18</v>
      </c>
      <c r="B13" s="18">
        <f>SUM(E13:G13)</f>
        <v>18</v>
      </c>
      <c r="C13" s="19">
        <f>(B13/$B$40)*1000</f>
        <v>0.29402156158118259</v>
      </c>
      <c r="D13" s="41">
        <v>3</v>
      </c>
      <c r="E13" s="41">
        <v>5</v>
      </c>
      <c r="F13" s="41">
        <v>6</v>
      </c>
      <c r="G13" s="41">
        <v>7</v>
      </c>
      <c r="H13" s="41">
        <v>14</v>
      </c>
      <c r="I13" s="54">
        <v>3</v>
      </c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7</v>
      </c>
      <c r="C14" s="19">
        <f>(B14/$B$40)*1000</f>
        <v>0.11434171839268213</v>
      </c>
      <c r="D14" s="41"/>
      <c r="E14" s="41"/>
      <c r="F14" s="41">
        <v>3</v>
      </c>
      <c r="G14" s="41">
        <v>4</v>
      </c>
      <c r="H14" s="41"/>
      <c r="I14" s="54">
        <v>7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43</v>
      </c>
      <c r="C15" s="78">
        <f>(B15/B40)*1000</f>
        <v>0.70238484155504732</v>
      </c>
      <c r="D15" s="83">
        <f t="shared" ref="D15:M15" si="1">SUM(D11:D14)</f>
        <v>10</v>
      </c>
      <c r="E15" s="83">
        <f t="shared" si="1"/>
        <v>8</v>
      </c>
      <c r="F15" s="83">
        <f t="shared" si="1"/>
        <v>18</v>
      </c>
      <c r="G15" s="83">
        <f t="shared" si="1"/>
        <v>17</v>
      </c>
      <c r="H15" s="83">
        <f t="shared" si="1"/>
        <v>21</v>
      </c>
      <c r="I15" s="83">
        <f t="shared" si="1"/>
        <v>19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2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9</v>
      </c>
      <c r="C18" s="19">
        <f>(B18/$B$40)*1000</f>
        <v>0.14701078079059129</v>
      </c>
      <c r="D18" s="41">
        <v>2</v>
      </c>
      <c r="E18" s="41">
        <v>1</v>
      </c>
      <c r="F18" s="41">
        <v>2</v>
      </c>
      <c r="G18" s="41">
        <v>6</v>
      </c>
      <c r="H18" s="41">
        <v>7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44</v>
      </c>
      <c r="C19" s="19">
        <f>(B19/$B$40)*1000</f>
        <v>0.71871937275400199</v>
      </c>
      <c r="D19" s="41">
        <v>17</v>
      </c>
      <c r="E19" s="41"/>
      <c r="F19" s="41">
        <v>13</v>
      </c>
      <c r="G19" s="41">
        <v>31</v>
      </c>
      <c r="H19" s="41">
        <v>23</v>
      </c>
      <c r="I19" s="41">
        <v>19</v>
      </c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43</v>
      </c>
      <c r="C20" s="19">
        <f>(B20/$B$40)*1000</f>
        <v>0.70238484155504732</v>
      </c>
      <c r="D20" s="41">
        <v>6</v>
      </c>
      <c r="E20" s="41">
        <v>1</v>
      </c>
      <c r="F20" s="41">
        <v>11</v>
      </c>
      <c r="G20" s="41">
        <v>31</v>
      </c>
      <c r="H20" s="41">
        <v>5</v>
      </c>
      <c r="I20" s="41">
        <v>37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96</v>
      </c>
      <c r="C21" s="78">
        <f>(B21/$B$40)*1000</f>
        <v>1.5681149950996407</v>
      </c>
      <c r="D21" s="83">
        <f>SUM(D17:D20)</f>
        <v>25</v>
      </c>
      <c r="E21" s="83">
        <f t="shared" ref="E21:M21" si="2">SUM(E17:E20)</f>
        <v>2</v>
      </c>
      <c r="F21" s="83">
        <f t="shared" si="2"/>
        <v>26</v>
      </c>
      <c r="G21" s="83">
        <f t="shared" si="2"/>
        <v>68</v>
      </c>
      <c r="H21" s="83">
        <f t="shared" si="2"/>
        <v>35</v>
      </c>
      <c r="I21" s="83">
        <f t="shared" si="2"/>
        <v>58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109</v>
      </c>
      <c r="C23" s="19">
        <f t="shared" ref="C23:C39" si="3">(B23/$B$40)*1000</f>
        <v>1.7804639006860503</v>
      </c>
      <c r="D23" s="40">
        <v>35</v>
      </c>
      <c r="E23" s="40">
        <v>14</v>
      </c>
      <c r="F23" s="40">
        <v>35</v>
      </c>
      <c r="G23" s="40">
        <v>60</v>
      </c>
      <c r="H23" s="40">
        <v>49</v>
      </c>
      <c r="I23" s="40">
        <v>51</v>
      </c>
      <c r="J23" s="40">
        <v>2</v>
      </c>
      <c r="K23" s="40">
        <v>1</v>
      </c>
      <c r="L23" s="40">
        <v>6</v>
      </c>
      <c r="M23" s="48">
        <v>5</v>
      </c>
    </row>
    <row r="24" spans="1:13" s="2" customFormat="1" x14ac:dyDescent="0.2">
      <c r="A24" s="26" t="s">
        <v>29</v>
      </c>
      <c r="B24" s="18">
        <f t="shared" ref="B24:B39" si="4">SUM(E24:G24)</f>
        <v>44</v>
      </c>
      <c r="C24" s="19">
        <f t="shared" si="3"/>
        <v>0.71871937275400199</v>
      </c>
      <c r="D24" s="41">
        <v>19</v>
      </c>
      <c r="E24" s="54">
        <v>6</v>
      </c>
      <c r="F24" s="54">
        <v>25</v>
      </c>
      <c r="G24" s="41">
        <v>13</v>
      </c>
      <c r="H24" s="41">
        <v>26</v>
      </c>
      <c r="I24" s="41">
        <v>15</v>
      </c>
      <c r="J24" s="41"/>
      <c r="K24" s="41">
        <v>1</v>
      </c>
      <c r="L24" s="41">
        <v>2</v>
      </c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2</v>
      </c>
      <c r="C26" s="19">
        <f t="shared" si="3"/>
        <v>3.2669062397909183E-2</v>
      </c>
      <c r="D26" s="41">
        <v>1</v>
      </c>
      <c r="E26" s="54"/>
      <c r="F26" s="54"/>
      <c r="G26" s="41">
        <v>2</v>
      </c>
      <c r="H26" s="41">
        <v>1</v>
      </c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1.6334531198954592E-2</v>
      </c>
      <c r="D27" s="41">
        <v>1</v>
      </c>
      <c r="E27" s="54"/>
      <c r="F27" s="54">
        <v>1</v>
      </c>
      <c r="G27" s="41"/>
      <c r="H27" s="41"/>
      <c r="I27" s="41">
        <v>1</v>
      </c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4</v>
      </c>
      <c r="C29" s="19">
        <f t="shared" si="3"/>
        <v>6.5338124795818367E-2</v>
      </c>
      <c r="D29" s="41">
        <v>1</v>
      </c>
      <c r="E29" s="54"/>
      <c r="F29" s="54"/>
      <c r="G29" s="41">
        <v>4</v>
      </c>
      <c r="H29" s="41"/>
      <c r="I29" s="41">
        <v>4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12</v>
      </c>
      <c r="C32" s="19">
        <f t="shared" si="3"/>
        <v>0.19601437438745509</v>
      </c>
      <c r="D32" s="41">
        <v>2</v>
      </c>
      <c r="E32" s="54">
        <v>1</v>
      </c>
      <c r="F32" s="54">
        <v>1</v>
      </c>
      <c r="G32" s="41">
        <v>10</v>
      </c>
      <c r="H32" s="41">
        <v>8</v>
      </c>
      <c r="I32" s="41">
        <v>4</v>
      </c>
      <c r="J32" s="41"/>
      <c r="K32" s="41"/>
      <c r="L32" s="41"/>
      <c r="M32" s="49">
        <v>2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165</v>
      </c>
      <c r="C34" s="19">
        <f t="shared" si="3"/>
        <v>2.695197647827507</v>
      </c>
      <c r="D34" s="41">
        <v>75</v>
      </c>
      <c r="E34" s="54">
        <v>23</v>
      </c>
      <c r="F34" s="54">
        <v>70</v>
      </c>
      <c r="G34" s="43">
        <v>72</v>
      </c>
      <c r="H34" s="41">
        <v>87</v>
      </c>
      <c r="I34" s="41">
        <v>66</v>
      </c>
      <c r="J34" s="41">
        <v>1</v>
      </c>
      <c r="K34" s="41">
        <v>1</v>
      </c>
      <c r="L34" s="41">
        <v>10</v>
      </c>
      <c r="M34" s="49">
        <v>20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3.2669062397909183E-2</v>
      </c>
      <c r="D36" s="41"/>
      <c r="E36" s="54"/>
      <c r="F36" s="54"/>
      <c r="G36" s="43">
        <v>2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23</v>
      </c>
      <c r="C37" s="19">
        <f t="shared" si="3"/>
        <v>0.37569421757595556</v>
      </c>
      <c r="D37" s="41">
        <v>5</v>
      </c>
      <c r="E37" s="54">
        <v>1</v>
      </c>
      <c r="F37" s="54">
        <v>9</v>
      </c>
      <c r="G37" s="43">
        <v>13</v>
      </c>
      <c r="H37" s="41">
        <v>4</v>
      </c>
      <c r="I37" s="41">
        <v>17</v>
      </c>
      <c r="J37" s="41">
        <v>1</v>
      </c>
      <c r="K37" s="41"/>
      <c r="L37" s="41">
        <v>1</v>
      </c>
      <c r="M37" s="49"/>
    </row>
    <row r="38" spans="1:13" s="2" customFormat="1" x14ac:dyDescent="0.2">
      <c r="A38" s="26" t="s">
        <v>42</v>
      </c>
      <c r="B38" s="18">
        <f t="shared" si="4"/>
        <v>20</v>
      </c>
      <c r="C38" s="19">
        <f t="shared" si="3"/>
        <v>0.32669062397909177</v>
      </c>
      <c r="D38" s="41">
        <v>7</v>
      </c>
      <c r="E38" s="54">
        <v>5</v>
      </c>
      <c r="F38" s="54">
        <v>3</v>
      </c>
      <c r="G38" s="43">
        <v>12</v>
      </c>
      <c r="H38" s="41">
        <v>10</v>
      </c>
      <c r="I38" s="41">
        <v>10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11</v>
      </c>
      <c r="C39" s="19">
        <f t="shared" si="3"/>
        <v>0.1796798431885005</v>
      </c>
      <c r="D39" s="41">
        <v>1</v>
      </c>
      <c r="E39" s="54">
        <v>2</v>
      </c>
      <c r="F39" s="54">
        <v>1</v>
      </c>
      <c r="G39" s="41">
        <v>8</v>
      </c>
      <c r="H39" s="41">
        <v>3</v>
      </c>
      <c r="I39" s="41">
        <v>7</v>
      </c>
      <c r="J39" s="41"/>
      <c r="K39" s="41"/>
      <c r="L39" s="41">
        <v>1</v>
      </c>
      <c r="M39" s="50">
        <v>1</v>
      </c>
    </row>
    <row r="40" spans="1:13" s="3" customFormat="1" ht="11.25" customHeight="1" x14ac:dyDescent="0.2">
      <c r="A40" s="27" t="s">
        <v>51</v>
      </c>
      <c r="B40" s="28">
        <f>SUM(E40:G40)</f>
        <v>61220</v>
      </c>
      <c r="C40" s="29"/>
      <c r="D40" s="28">
        <v>29813</v>
      </c>
      <c r="E40" s="28">
        <v>25892</v>
      </c>
      <c r="F40" s="28">
        <v>17765</v>
      </c>
      <c r="G40" s="28">
        <v>17563</v>
      </c>
      <c r="H40" s="28">
        <v>47658</v>
      </c>
      <c r="I40" s="28">
        <v>10153</v>
      </c>
      <c r="J40" s="28">
        <v>744</v>
      </c>
      <c r="K40" s="28">
        <v>2665</v>
      </c>
      <c r="L40" s="28"/>
      <c r="M40" s="30">
        <v>11057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7" priority="6" stopIfTrue="1" operator="equal">
      <formula>0</formula>
    </cfRule>
  </conditionalFormatting>
  <conditionalFormatting sqref="H23:H39">
    <cfRule type="cellIs" dxfId="256" priority="5" stopIfTrue="1" operator="equal">
      <formula>0</formula>
    </cfRule>
  </conditionalFormatting>
  <conditionalFormatting sqref="D17:D20 F17:F20 H17:H20 J17:J20 L17:L20">
    <cfRule type="cellIs" dxfId="255" priority="4" stopIfTrue="1" operator="equal">
      <formula>0</formula>
    </cfRule>
  </conditionalFormatting>
  <conditionalFormatting sqref="E17:E20 G17:G20 I17:I20 K17:K20">
    <cfRule type="cellIs" dxfId="254" priority="3" stopIfTrue="1" operator="equal">
      <formula>0</formula>
    </cfRule>
  </conditionalFormatting>
  <conditionalFormatting sqref="E23:F23">
    <cfRule type="cellIs" dxfId="253" priority="2" stopIfTrue="1" operator="equal">
      <formula>0</formula>
    </cfRule>
  </conditionalFormatting>
  <conditionalFormatting sqref="M17:M20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126</v>
      </c>
      <c r="C40" s="29"/>
      <c r="D40" s="28">
        <v>69</v>
      </c>
      <c r="E40" s="28">
        <v>46</v>
      </c>
      <c r="F40" s="28">
        <v>44</v>
      </c>
      <c r="G40" s="28">
        <v>36</v>
      </c>
      <c r="H40" s="28">
        <v>122</v>
      </c>
      <c r="I40" s="28">
        <v>3</v>
      </c>
      <c r="J40" s="28">
        <v>1</v>
      </c>
      <c r="K40" s="28">
        <v>0</v>
      </c>
      <c r="L40" s="28"/>
      <c r="M40" s="30">
        <v>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1" priority="6" stopIfTrue="1" operator="equal">
      <formula>0</formula>
    </cfRule>
  </conditionalFormatting>
  <conditionalFormatting sqref="H23:H39">
    <cfRule type="cellIs" dxfId="250" priority="5" stopIfTrue="1" operator="equal">
      <formula>0</formula>
    </cfRule>
  </conditionalFormatting>
  <conditionalFormatting sqref="D17:D20 F17:F20 H17:H20 J17:J20 L17:L20">
    <cfRule type="cellIs" dxfId="249" priority="4" stopIfTrue="1" operator="equal">
      <formula>0</formula>
    </cfRule>
  </conditionalFormatting>
  <conditionalFormatting sqref="E17:E20 G17:G20 I17:I20 K17:K20">
    <cfRule type="cellIs" dxfId="248" priority="3" stopIfTrue="1" operator="equal">
      <formula>0</formula>
    </cfRule>
  </conditionalFormatting>
  <conditionalFormatting sqref="E23:F23">
    <cfRule type="cellIs" dxfId="247" priority="2" stopIfTrue="1" operator="equal">
      <formula>0</formula>
    </cfRule>
  </conditionalFormatting>
  <conditionalFormatting sqref="M17:M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M43"/>
  <sheetViews>
    <sheetView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728</v>
      </c>
      <c r="C40" s="29"/>
      <c r="D40" s="28">
        <v>354</v>
      </c>
      <c r="E40" s="28">
        <v>305</v>
      </c>
      <c r="F40" s="28">
        <v>208</v>
      </c>
      <c r="G40" s="28">
        <v>215</v>
      </c>
      <c r="H40" s="28">
        <v>640</v>
      </c>
      <c r="I40" s="28">
        <v>79</v>
      </c>
      <c r="J40" s="28">
        <v>3</v>
      </c>
      <c r="K40" s="28">
        <v>6</v>
      </c>
      <c r="L40" s="28"/>
      <c r="M40" s="30">
        <v>27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45" priority="6" stopIfTrue="1" operator="equal">
      <formula>0</formula>
    </cfRule>
  </conditionalFormatting>
  <conditionalFormatting sqref="H23:H39">
    <cfRule type="cellIs" dxfId="244" priority="5" stopIfTrue="1" operator="equal">
      <formula>0</formula>
    </cfRule>
  </conditionalFormatting>
  <conditionalFormatting sqref="D17:D20 F17:F20 H17:H20 J17:J20 L17:L20">
    <cfRule type="cellIs" dxfId="243" priority="4" stopIfTrue="1" operator="equal">
      <formula>0</formula>
    </cfRule>
  </conditionalFormatting>
  <conditionalFormatting sqref="E17:E20 G17:G20 I17:I20 K17:K20">
    <cfRule type="cellIs" dxfId="242" priority="3" stopIfTrue="1" operator="equal">
      <formula>0</formula>
    </cfRule>
  </conditionalFormatting>
  <conditionalFormatting sqref="E23:F23">
    <cfRule type="cellIs" dxfId="241" priority="2" stopIfTrue="1" operator="equal">
      <formula>0</formula>
    </cfRule>
  </conditionalFormatting>
  <conditionalFormatting sqref="M17:M20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</v>
      </c>
      <c r="C8" s="78">
        <f>(B8/$B$40)*1000</f>
        <v>2.6838432635534089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6</v>
      </c>
      <c r="G8" s="77">
        <f t="shared" si="0"/>
        <v>14</v>
      </c>
      <c r="H8" s="77">
        <f t="shared" si="0"/>
        <v>15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0.40257648953301128</v>
      </c>
      <c r="D11" s="40"/>
      <c r="E11" s="40"/>
      <c r="F11" s="40"/>
      <c r="G11" s="40">
        <v>3</v>
      </c>
      <c r="H11" s="40"/>
      <c r="I11" s="53">
        <v>3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0.40257648953301128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3</v>
      </c>
      <c r="H15" s="83">
        <f t="shared" si="1"/>
        <v>0</v>
      </c>
      <c r="I15" s="83">
        <f t="shared" si="1"/>
        <v>3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0.13419216317767044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0.26838432635534087</v>
      </c>
      <c r="D19" s="41"/>
      <c r="E19" s="41"/>
      <c r="F19" s="41">
        <v>1</v>
      </c>
      <c r="G19" s="41">
        <v>1</v>
      </c>
      <c r="H19" s="41">
        <v>1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0.13419216317767044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0.53676865271068175</v>
      </c>
      <c r="D21" s="83">
        <f>SUM(D17:D20)</f>
        <v>0</v>
      </c>
      <c r="E21" s="83">
        <f>SUM(E17:E20)</f>
        <v>0</v>
      </c>
      <c r="F21" s="83">
        <f>SUM(F17:F20)</f>
        <v>2</v>
      </c>
      <c r="G21" s="83">
        <f>SUM(G17:G20)</f>
        <v>2</v>
      </c>
      <c r="H21" s="83">
        <f t="shared" ref="H21:M21" si="2">SUM(H17:H20)</f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0.53676865271068175</v>
      </c>
      <c r="D23" s="40">
        <v>2</v>
      </c>
      <c r="E23" s="40"/>
      <c r="F23" s="40">
        <v>1</v>
      </c>
      <c r="G23" s="40">
        <v>3</v>
      </c>
      <c r="H23" s="40">
        <v>4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0.13419216317767044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0.13419216317767044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0.67096081588835221</v>
      </c>
      <c r="D34" s="41">
        <v>1</v>
      </c>
      <c r="E34" s="54"/>
      <c r="F34" s="54">
        <v>2</v>
      </c>
      <c r="G34" s="43">
        <v>3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0.26838432635534087</v>
      </c>
      <c r="D38" s="41"/>
      <c r="E38" s="54"/>
      <c r="F38" s="54"/>
      <c r="G38" s="43">
        <v>2</v>
      </c>
      <c r="H38" s="41">
        <v>1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7452</v>
      </c>
      <c r="C40" s="29"/>
      <c r="D40" s="28">
        <v>3618</v>
      </c>
      <c r="E40" s="28">
        <v>3024</v>
      </c>
      <c r="F40" s="28">
        <v>2107</v>
      </c>
      <c r="G40" s="28">
        <v>2321</v>
      </c>
      <c r="H40" s="28">
        <v>7167</v>
      </c>
      <c r="I40" s="28">
        <v>132</v>
      </c>
      <c r="J40" s="28">
        <v>54</v>
      </c>
      <c r="K40" s="28">
        <v>99</v>
      </c>
      <c r="L40" s="28"/>
      <c r="M40" s="30">
        <v>568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239" priority="6" stopIfTrue="1" operator="equal">
      <formula>0</formula>
    </cfRule>
  </conditionalFormatting>
  <conditionalFormatting sqref="H23:H39">
    <cfRule type="cellIs" dxfId="238" priority="5" stopIfTrue="1" operator="equal">
      <formula>0</formula>
    </cfRule>
  </conditionalFormatting>
  <conditionalFormatting sqref="D17:D20 F17:F20 H17:H20 J17:J20 L17:L20">
    <cfRule type="cellIs" dxfId="237" priority="4" stopIfTrue="1" operator="equal">
      <formula>0</formula>
    </cfRule>
  </conditionalFormatting>
  <conditionalFormatting sqref="E17:E20 G17:G20 I17:I20 K17:K20">
    <cfRule type="cellIs" dxfId="236" priority="3" stopIfTrue="1" operator="equal">
      <formula>0</formula>
    </cfRule>
  </conditionalFormatting>
  <conditionalFormatting sqref="E23:F23">
    <cfRule type="cellIs" dxfId="235" priority="2" stopIfTrue="1" operator="equal">
      <formula>0</formula>
    </cfRule>
  </conditionalFormatting>
  <conditionalFormatting sqref="M17:M20">
    <cfRule type="cellIs" dxfId="23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32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</v>
      </c>
      <c r="C8" s="78">
        <f>(B8/$B$40)*1000</f>
        <v>0.724112961622013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0.724112961622013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1381</v>
      </c>
      <c r="C40" s="29"/>
      <c r="D40" s="28">
        <v>676</v>
      </c>
      <c r="E40" s="28">
        <v>571</v>
      </c>
      <c r="F40" s="28">
        <v>388</v>
      </c>
      <c r="G40" s="28">
        <v>422</v>
      </c>
      <c r="H40" s="28">
        <v>1205</v>
      </c>
      <c r="I40" s="28">
        <v>34</v>
      </c>
      <c r="J40" s="28">
        <v>115</v>
      </c>
      <c r="K40" s="28">
        <v>27</v>
      </c>
      <c r="L40" s="28"/>
      <c r="M40" s="30">
        <v>133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3" priority="6" stopIfTrue="1" operator="equal">
      <formula>0</formula>
    </cfRule>
  </conditionalFormatting>
  <conditionalFormatting sqref="H23:H39">
    <cfRule type="cellIs" dxfId="232" priority="5" stopIfTrue="1" operator="equal">
      <formula>0</formula>
    </cfRule>
  </conditionalFormatting>
  <conditionalFormatting sqref="D17:D20 F17:F20 H17:H20 J17:J20 L17:L20">
    <cfRule type="cellIs" dxfId="231" priority="4" stopIfTrue="1" operator="equal">
      <formula>0</formula>
    </cfRule>
  </conditionalFormatting>
  <conditionalFormatting sqref="E17:E20 G17:G20 I17:I20 K17:K20">
    <cfRule type="cellIs" dxfId="230" priority="3" stopIfTrue="1" operator="equal">
      <formula>0</formula>
    </cfRule>
  </conditionalFormatting>
  <conditionalFormatting sqref="E23:F23">
    <cfRule type="cellIs" dxfId="229" priority="2" stopIfTrue="1" operator="equal">
      <formula>0</formula>
    </cfRule>
  </conditionalFormatting>
  <conditionalFormatting sqref="M17:M20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64</v>
      </c>
      <c r="C8" s="78">
        <f>(B8/$B$40)*1000</f>
        <v>7.6747811488188029</v>
      </c>
      <c r="D8" s="77">
        <f t="shared" ref="D8:M8" si="0">(SUM(D23:D39))+D15+D21</f>
        <v>13</v>
      </c>
      <c r="E8" s="77">
        <f t="shared" si="0"/>
        <v>10</v>
      </c>
      <c r="F8" s="77">
        <f t="shared" si="0"/>
        <v>14</v>
      </c>
      <c r="G8" s="77">
        <f t="shared" si="0"/>
        <v>40</v>
      </c>
      <c r="H8" s="77">
        <f t="shared" si="0"/>
        <v>55</v>
      </c>
      <c r="I8" s="77">
        <f t="shared" si="0"/>
        <v>6</v>
      </c>
      <c r="J8" s="77">
        <f t="shared" si="0"/>
        <v>1</v>
      </c>
      <c r="K8" s="77">
        <f t="shared" si="0"/>
        <v>0</v>
      </c>
      <c r="L8" s="77">
        <f t="shared" si="0"/>
        <v>2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0.3597553663508814</v>
      </c>
      <c r="D11" s="40"/>
      <c r="E11" s="40"/>
      <c r="F11" s="40"/>
      <c r="G11" s="40">
        <v>3</v>
      </c>
      <c r="H11" s="40">
        <v>2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4</v>
      </c>
      <c r="C13" s="19">
        <f>(B13/$B$40)*1000</f>
        <v>0.47967382180117518</v>
      </c>
      <c r="D13" s="41"/>
      <c r="E13" s="41">
        <v>2</v>
      </c>
      <c r="F13" s="41"/>
      <c r="G13" s="41">
        <v>2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0.1199184554502938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0.95934764360235036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6</v>
      </c>
      <c r="H15" s="83">
        <f t="shared" si="1"/>
        <v>7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</v>
      </c>
      <c r="C19" s="19">
        <f>(B19/$B$40)*1000</f>
        <v>0.47967382180117518</v>
      </c>
      <c r="D19" s="41">
        <v>1</v>
      </c>
      <c r="E19" s="41"/>
      <c r="F19" s="41">
        <v>1</v>
      </c>
      <c r="G19" s="41">
        <v>3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0.23983691090058759</v>
      </c>
      <c r="D20" s="41"/>
      <c r="E20" s="41">
        <v>1</v>
      </c>
      <c r="F20" s="41">
        <v>1</v>
      </c>
      <c r="G20" s="41"/>
      <c r="H20" s="41">
        <v>1</v>
      </c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0.7195107327017628</v>
      </c>
      <c r="D21" s="83">
        <f>SUM(D17:D20)</f>
        <v>1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3</v>
      </c>
      <c r="H21" s="83">
        <f t="shared" si="2"/>
        <v>5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19</v>
      </c>
      <c r="C23" s="19">
        <f t="shared" ref="C23:C39" si="3">(B23/$B$40)*1000</f>
        <v>2.278450653555582</v>
      </c>
      <c r="D23" s="40">
        <v>6</v>
      </c>
      <c r="E23" s="40">
        <v>1</v>
      </c>
      <c r="F23" s="40">
        <v>3</v>
      </c>
      <c r="G23" s="40">
        <v>15</v>
      </c>
      <c r="H23" s="40">
        <v>15</v>
      </c>
      <c r="I23" s="40">
        <v>2</v>
      </c>
      <c r="J23" s="40">
        <v>1</v>
      </c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0.23983691090058759</v>
      </c>
      <c r="D24" s="41">
        <v>1</v>
      </c>
      <c r="E24" s="54"/>
      <c r="F24" s="54"/>
      <c r="G24" s="41">
        <v>2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6</v>
      </c>
      <c r="C32" s="19">
        <f t="shared" si="3"/>
        <v>0.7195107327017628</v>
      </c>
      <c r="D32" s="41">
        <v>2</v>
      </c>
      <c r="E32" s="54"/>
      <c r="F32" s="54">
        <v>3</v>
      </c>
      <c r="G32" s="41">
        <v>3</v>
      </c>
      <c r="H32" s="41">
        <v>5</v>
      </c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14</v>
      </c>
      <c r="C34" s="19">
        <f t="shared" si="3"/>
        <v>1.6788583763041132</v>
      </c>
      <c r="D34" s="41">
        <v>3</v>
      </c>
      <c r="E34" s="54">
        <v>4</v>
      </c>
      <c r="F34" s="54">
        <v>5</v>
      </c>
      <c r="G34" s="43">
        <v>5</v>
      </c>
      <c r="H34" s="41">
        <v>12</v>
      </c>
      <c r="I34" s="41">
        <v>2</v>
      </c>
      <c r="J34" s="41"/>
      <c r="K34" s="41"/>
      <c r="L34" s="41"/>
      <c r="M34" s="49">
        <v>2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1.0792660990526444</v>
      </c>
      <c r="D38" s="41"/>
      <c r="E38" s="54">
        <v>2</v>
      </c>
      <c r="F38" s="54">
        <v>1</v>
      </c>
      <c r="G38" s="43">
        <v>6</v>
      </c>
      <c r="H38" s="41">
        <v>9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8339</v>
      </c>
      <c r="C40" s="29"/>
      <c r="D40" s="28">
        <v>3945</v>
      </c>
      <c r="E40" s="28">
        <v>3393</v>
      </c>
      <c r="F40" s="28">
        <v>2449</v>
      </c>
      <c r="G40" s="28">
        <v>2497</v>
      </c>
      <c r="H40" s="28">
        <v>7781</v>
      </c>
      <c r="I40" s="28">
        <v>414</v>
      </c>
      <c r="J40" s="28">
        <v>66</v>
      </c>
      <c r="K40" s="28">
        <v>78</v>
      </c>
      <c r="L40" s="28"/>
      <c r="M40" s="30">
        <v>1162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7" priority="6" stopIfTrue="1" operator="equal">
      <formula>0</formula>
    </cfRule>
  </conditionalFormatting>
  <conditionalFormatting sqref="H23:H39">
    <cfRule type="cellIs" dxfId="226" priority="5" stopIfTrue="1" operator="equal">
      <formula>0</formula>
    </cfRule>
  </conditionalFormatting>
  <conditionalFormatting sqref="D17:D20 F17:F20 H17:H20 J17:J20 L17:L20">
    <cfRule type="cellIs" dxfId="225" priority="4" stopIfTrue="1" operator="equal">
      <formula>0</formula>
    </cfRule>
  </conditionalFormatting>
  <conditionalFormatting sqref="E17:E20 G17:G20 I17:I20 K17:K20">
    <cfRule type="cellIs" dxfId="224" priority="3" stopIfTrue="1" operator="equal">
      <formula>0</formula>
    </cfRule>
  </conditionalFormatting>
  <conditionalFormatting sqref="E23:F23">
    <cfRule type="cellIs" dxfId="223" priority="2" stopIfTrue="1" operator="equal">
      <formula>0</formula>
    </cfRule>
  </conditionalFormatting>
  <conditionalFormatting sqref="M17:M20">
    <cfRule type="cellIs" dxfId="22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16</v>
      </c>
      <c r="C8" s="78">
        <f>(B8/$B$40)*1000</f>
        <v>0.95590871071812633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1</v>
      </c>
      <c r="G8" s="77">
        <f t="shared" si="0"/>
        <v>13</v>
      </c>
      <c r="H8" s="77">
        <f t="shared" si="0"/>
        <v>10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0.11948858883976579</v>
      </c>
      <c r="D11" s="40"/>
      <c r="E11" s="40"/>
      <c r="F11" s="40"/>
      <c r="G11" s="40">
        <v>2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0.11948858883976579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2</v>
      </c>
      <c r="C14" s="19">
        <f>(B14/$B$40)*1000</f>
        <v>0.11948858883976579</v>
      </c>
      <c r="D14" s="41"/>
      <c r="E14" s="41"/>
      <c r="F14" s="41"/>
      <c r="G14" s="41">
        <v>2</v>
      </c>
      <c r="H14" s="41"/>
      <c r="I14" s="54">
        <v>2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6</v>
      </c>
      <c r="C15" s="78">
        <f>(B15/B40)*1000</f>
        <v>0.3584657665192974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5</v>
      </c>
      <c r="H15" s="83">
        <f t="shared" si="1"/>
        <v>4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0.1792328832596487</v>
      </c>
      <c r="D19" s="41">
        <v>1</v>
      </c>
      <c r="E19" s="41"/>
      <c r="F19" s="41"/>
      <c r="G19" s="41">
        <v>3</v>
      </c>
      <c r="H19" s="41">
        <v>1</v>
      </c>
      <c r="I19" s="41"/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0.1792328832596487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3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5.9744294419882896E-2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5.9744294419882896E-2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0.23897717767953158</v>
      </c>
      <c r="D34" s="41">
        <v>1</v>
      </c>
      <c r="E34" s="54">
        <v>2</v>
      </c>
      <c r="F34" s="54"/>
      <c r="G34" s="43">
        <v>2</v>
      </c>
      <c r="H34" s="41">
        <v>3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5.9744294419882896E-2</v>
      </c>
      <c r="D39" s="41"/>
      <c r="E39" s="54"/>
      <c r="F39" s="54"/>
      <c r="G39" s="41">
        <v>1</v>
      </c>
      <c r="H39" s="41"/>
      <c r="I39" s="41"/>
      <c r="J39" s="41"/>
      <c r="K39" s="41"/>
      <c r="L39" s="41">
        <v>1</v>
      </c>
      <c r="M39" s="50"/>
    </row>
    <row r="40" spans="1:13" s="3" customFormat="1" ht="12" x14ac:dyDescent="0.2">
      <c r="A40" s="27" t="s">
        <v>51</v>
      </c>
      <c r="B40" s="28">
        <f>SUM(E40:G40)</f>
        <v>16738</v>
      </c>
      <c r="C40" s="29"/>
      <c r="D40" s="28">
        <v>8157</v>
      </c>
      <c r="E40" s="28">
        <v>6801</v>
      </c>
      <c r="F40" s="28">
        <v>4797</v>
      </c>
      <c r="G40" s="28">
        <v>5140</v>
      </c>
      <c r="H40" s="28">
        <v>16208</v>
      </c>
      <c r="I40" s="28">
        <v>205</v>
      </c>
      <c r="J40" s="28">
        <v>99</v>
      </c>
      <c r="K40" s="28">
        <v>226</v>
      </c>
      <c r="L40" s="28"/>
      <c r="M40" s="30">
        <v>631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1" priority="6" stopIfTrue="1" operator="equal">
      <formula>0</formula>
    </cfRule>
  </conditionalFormatting>
  <conditionalFormatting sqref="H23:H39">
    <cfRule type="cellIs" dxfId="220" priority="5" stopIfTrue="1" operator="equal">
      <formula>0</formula>
    </cfRule>
  </conditionalFormatting>
  <conditionalFormatting sqref="D17:D20 F17:F20 H17:H20 J17:J20 L17:L20">
    <cfRule type="cellIs" dxfId="219" priority="4" stopIfTrue="1" operator="equal">
      <formula>0</formula>
    </cfRule>
  </conditionalFormatting>
  <conditionalFormatting sqref="E17:E20 G17:G20 I17:I20 K17:K20">
    <cfRule type="cellIs" dxfId="218" priority="3" stopIfTrue="1" operator="equal">
      <formula>0</formula>
    </cfRule>
  </conditionalFormatting>
  <conditionalFormatting sqref="E23:F23">
    <cfRule type="cellIs" dxfId="217" priority="2" stopIfTrue="1" operator="equal">
      <formula>0</formula>
    </cfRule>
  </conditionalFormatting>
  <conditionalFormatting sqref="M17:M20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M43"/>
  <sheetViews>
    <sheetView topLeftCell="A4"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19</v>
      </c>
      <c r="C8" s="78">
        <f>(B8/$B$40)*1000</f>
        <v>45.238095238095234</v>
      </c>
      <c r="D8" s="77">
        <f t="shared" ref="D8:M8" si="0">(SUM(D23:D39))+D15+D21</f>
        <v>7</v>
      </c>
      <c r="E8" s="77">
        <f t="shared" si="0"/>
        <v>1</v>
      </c>
      <c r="F8" s="77">
        <f t="shared" si="0"/>
        <v>11</v>
      </c>
      <c r="G8" s="77">
        <f t="shared" si="0"/>
        <v>7</v>
      </c>
      <c r="H8" s="77">
        <f t="shared" si="0"/>
        <v>16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7.1428571428571423</v>
      </c>
      <c r="D11" s="40"/>
      <c r="E11" s="40"/>
      <c r="F11" s="40">
        <v>2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1</v>
      </c>
      <c r="C12" s="19">
        <f>(B12/$B$40)*1000</f>
        <v>2.3809523809523814</v>
      </c>
      <c r="D12" s="41"/>
      <c r="E12" s="41"/>
      <c r="F12" s="41">
        <v>1</v>
      </c>
      <c r="G12" s="41"/>
      <c r="H12" s="41">
        <v>1</v>
      </c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9.5238095238095255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3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2.3809523809523814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2.3809523809523814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2.3809523809523814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12</v>
      </c>
      <c r="C34" s="19">
        <f t="shared" si="3"/>
        <v>28.571428571428569</v>
      </c>
      <c r="D34" s="41">
        <v>7</v>
      </c>
      <c r="E34" s="54">
        <v>1</v>
      </c>
      <c r="F34" s="54">
        <v>6</v>
      </c>
      <c r="G34" s="43">
        <v>5</v>
      </c>
      <c r="H34" s="41">
        <v>9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420</v>
      </c>
      <c r="C40" s="29"/>
      <c r="D40" s="28">
        <v>190</v>
      </c>
      <c r="E40" s="28">
        <v>189</v>
      </c>
      <c r="F40" s="28">
        <v>118</v>
      </c>
      <c r="G40" s="28">
        <v>113</v>
      </c>
      <c r="H40" s="28">
        <v>351</v>
      </c>
      <c r="I40" s="28">
        <v>10</v>
      </c>
      <c r="J40" s="28">
        <v>55</v>
      </c>
      <c r="K40" s="28">
        <v>4</v>
      </c>
      <c r="L40" s="28"/>
      <c r="M40" s="30">
        <v>15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15" priority="6" stopIfTrue="1" operator="equal">
      <formula>0</formula>
    </cfRule>
  </conditionalFormatting>
  <conditionalFormatting sqref="H23:H39">
    <cfRule type="cellIs" dxfId="214" priority="5" stopIfTrue="1" operator="equal">
      <formula>0</formula>
    </cfRule>
  </conditionalFormatting>
  <conditionalFormatting sqref="D17:D20 F17:F20 H17:H20 J17:J20 L17:L20">
    <cfRule type="cellIs" dxfId="213" priority="4" stopIfTrue="1" operator="equal">
      <formula>0</formula>
    </cfRule>
  </conditionalFormatting>
  <conditionalFormatting sqref="E17:E20 G17:G20 I17:I20 K17:K20">
    <cfRule type="cellIs" dxfId="212" priority="3" stopIfTrue="1" operator="equal">
      <formula>0</formula>
    </cfRule>
  </conditionalFormatting>
  <conditionalFormatting sqref="E23:F23">
    <cfRule type="cellIs" dxfId="211" priority="2" stopIfTrue="1" operator="equal">
      <formula>0</formula>
    </cfRule>
  </conditionalFormatting>
  <conditionalFormatting sqref="M17:M20">
    <cfRule type="cellIs" dxfId="21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27</v>
      </c>
      <c r="C8" s="78">
        <f>(B8/$B$40)*1000</f>
        <v>12.687969924812029</v>
      </c>
      <c r="D8" s="77">
        <f t="shared" ref="D8:M8" si="0">(SUM(D23:D39))+D15+D21</f>
        <v>10</v>
      </c>
      <c r="E8" s="77">
        <f t="shared" si="0"/>
        <v>7</v>
      </c>
      <c r="F8" s="77">
        <f t="shared" si="0"/>
        <v>10</v>
      </c>
      <c r="G8" s="77">
        <f t="shared" si="0"/>
        <v>10</v>
      </c>
      <c r="H8" s="77">
        <f t="shared" si="0"/>
        <v>25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0.46992481203007519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0.46992481203007519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0.93984962406015038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0.46992481203007519</v>
      </c>
      <c r="D23" s="40"/>
      <c r="E23" s="40">
        <v>1</v>
      </c>
      <c r="F23" s="40"/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0.46992481203007519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</v>
      </c>
      <c r="C34" s="19">
        <f t="shared" si="3"/>
        <v>7.0488721804511272</v>
      </c>
      <c r="D34" s="41">
        <v>6</v>
      </c>
      <c r="E34" s="54">
        <v>3</v>
      </c>
      <c r="F34" s="54">
        <v>7</v>
      </c>
      <c r="G34" s="43">
        <v>5</v>
      </c>
      <c r="H34" s="41">
        <v>14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0.46992481203007519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2.8195488721804511</v>
      </c>
      <c r="D38" s="41">
        <v>2</v>
      </c>
      <c r="E38" s="54">
        <v>3</v>
      </c>
      <c r="F38" s="54">
        <v>2</v>
      </c>
      <c r="G38" s="43">
        <v>1</v>
      </c>
      <c r="H38" s="41">
        <v>5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0.46992481203007519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2128</v>
      </c>
      <c r="C40" s="29"/>
      <c r="D40" s="28">
        <v>1035</v>
      </c>
      <c r="E40" s="28">
        <v>896</v>
      </c>
      <c r="F40" s="28">
        <v>616</v>
      </c>
      <c r="G40" s="28">
        <v>616</v>
      </c>
      <c r="H40" s="28">
        <v>2045</v>
      </c>
      <c r="I40" s="28">
        <v>43</v>
      </c>
      <c r="J40" s="28">
        <v>26</v>
      </c>
      <c r="K40" s="28">
        <v>14</v>
      </c>
      <c r="L40" s="28"/>
      <c r="M40" s="30">
        <v>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9" priority="6" stopIfTrue="1" operator="equal">
      <formula>0</formula>
    </cfRule>
  </conditionalFormatting>
  <conditionalFormatting sqref="H23:H39">
    <cfRule type="cellIs" dxfId="478" priority="5" stopIfTrue="1" operator="equal">
      <formula>0</formula>
    </cfRule>
  </conditionalFormatting>
  <conditionalFormatting sqref="D17:D20 F17:F20 H17:H20 J17:J20 L17:L20">
    <cfRule type="cellIs" dxfId="477" priority="4" stopIfTrue="1" operator="equal">
      <formula>0</formula>
    </cfRule>
  </conditionalFormatting>
  <conditionalFormatting sqref="E17:E20 G17:G20 I17:I20 K17:K20">
    <cfRule type="cellIs" dxfId="476" priority="3" stopIfTrue="1" operator="equal">
      <formula>0</formula>
    </cfRule>
  </conditionalFormatting>
  <conditionalFormatting sqref="E23:F23">
    <cfRule type="cellIs" dxfId="475" priority="2" stopIfTrue="1" operator="equal">
      <formula>0</formula>
    </cfRule>
  </conditionalFormatting>
  <conditionalFormatting sqref="M17:M20">
    <cfRule type="cellIs" dxfId="4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</v>
      </c>
      <c r="C8" s="78">
        <f>(B8/$B$40)*1000</f>
        <v>12.76595744680851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3</v>
      </c>
      <c r="G8" s="77">
        <f t="shared" si="0"/>
        <v>6</v>
      </c>
      <c r="H8" s="77">
        <f t="shared" si="0"/>
        <v>7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2.8368794326241136</v>
      </c>
      <c r="D13" s="41"/>
      <c r="E13" s="41"/>
      <c r="F13" s="41">
        <v>2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2.8368794326241136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1.4184397163120568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4</v>
      </c>
      <c r="C32" s="19">
        <f t="shared" si="3"/>
        <v>5.6737588652482271</v>
      </c>
      <c r="D32" s="41">
        <v>2</v>
      </c>
      <c r="E32" s="54"/>
      <c r="F32" s="54">
        <v>1</v>
      </c>
      <c r="G32" s="41">
        <v>3</v>
      </c>
      <c r="H32" s="41">
        <v>2</v>
      </c>
      <c r="I32" s="41">
        <v>1</v>
      </c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2.8368794326241136</v>
      </c>
      <c r="D34" s="41"/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705</v>
      </c>
      <c r="C40" s="29"/>
      <c r="D40" s="28">
        <v>315</v>
      </c>
      <c r="E40" s="28">
        <v>266</v>
      </c>
      <c r="F40" s="28">
        <v>199</v>
      </c>
      <c r="G40" s="28">
        <v>240</v>
      </c>
      <c r="H40" s="28">
        <v>482</v>
      </c>
      <c r="I40" s="28">
        <v>20</v>
      </c>
      <c r="J40" s="28">
        <v>200</v>
      </c>
      <c r="K40" s="28">
        <v>3</v>
      </c>
      <c r="L40" s="28"/>
      <c r="M40" s="30">
        <v>37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9" priority="6" stopIfTrue="1" operator="equal">
      <formula>0</formula>
    </cfRule>
  </conditionalFormatting>
  <conditionalFormatting sqref="H23:H39">
    <cfRule type="cellIs" dxfId="208" priority="5" stopIfTrue="1" operator="equal">
      <formula>0</formula>
    </cfRule>
  </conditionalFormatting>
  <conditionalFormatting sqref="D17:D20 F17:F20 H17:H20 J17:J20 L17:L20">
    <cfRule type="cellIs" dxfId="207" priority="4" stopIfTrue="1" operator="equal">
      <formula>0</formula>
    </cfRule>
  </conditionalFormatting>
  <conditionalFormatting sqref="E17:E20 G17:G20 I17:I20 K17:K20">
    <cfRule type="cellIs" dxfId="206" priority="3" stopIfTrue="1" operator="equal">
      <formula>0</formula>
    </cfRule>
  </conditionalFormatting>
  <conditionalFormatting sqref="E23:F23">
    <cfRule type="cellIs" dxfId="205" priority="2" stopIfTrue="1" operator="equal">
      <formula>0</formula>
    </cfRule>
  </conditionalFormatting>
  <conditionalFormatting sqref="M17:M20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308</v>
      </c>
      <c r="C8" s="78">
        <f>(B8/$B$40)*1000</f>
        <v>4.2149631190727082</v>
      </c>
      <c r="D8" s="77">
        <f t="shared" ref="D8:M8" si="0">(SUM(D23:D39))+D15+D21</f>
        <v>67</v>
      </c>
      <c r="E8" s="77">
        <f t="shared" si="0"/>
        <v>26</v>
      </c>
      <c r="F8" s="77">
        <f t="shared" si="0"/>
        <v>95</v>
      </c>
      <c r="G8" s="77">
        <f t="shared" si="0"/>
        <v>187</v>
      </c>
      <c r="H8" s="77">
        <f t="shared" si="0"/>
        <v>117</v>
      </c>
      <c r="I8" s="77">
        <f t="shared" si="0"/>
        <v>176</v>
      </c>
      <c r="J8" s="77">
        <f t="shared" si="0"/>
        <v>0</v>
      </c>
      <c r="K8" s="77">
        <f t="shared" si="0"/>
        <v>2</v>
      </c>
      <c r="L8" s="77">
        <f t="shared" si="0"/>
        <v>13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27</v>
      </c>
      <c r="C11" s="19">
        <f>(B11/$B$40)*1000</f>
        <v>0.36949352017845166</v>
      </c>
      <c r="D11" s="40">
        <v>8</v>
      </c>
      <c r="E11" s="40">
        <v>5</v>
      </c>
      <c r="F11" s="40">
        <v>5</v>
      </c>
      <c r="G11" s="40">
        <v>17</v>
      </c>
      <c r="H11" s="40">
        <v>12</v>
      </c>
      <c r="I11" s="53">
        <v>14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15</v>
      </c>
      <c r="C13" s="19">
        <f>(B13/$B$40)*1000</f>
        <v>0.2052741778769176</v>
      </c>
      <c r="D13" s="41">
        <v>1</v>
      </c>
      <c r="E13" s="41">
        <v>2</v>
      </c>
      <c r="F13" s="41">
        <v>4</v>
      </c>
      <c r="G13" s="41">
        <v>9</v>
      </c>
      <c r="H13" s="41">
        <v>8</v>
      </c>
      <c r="I13" s="54">
        <v>7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6</v>
      </c>
      <c r="C14" s="19">
        <f>(B14/$B$40)*1000</f>
        <v>8.2109671150767033E-2</v>
      </c>
      <c r="D14" s="41"/>
      <c r="E14" s="41"/>
      <c r="F14" s="41"/>
      <c r="G14" s="41">
        <v>6</v>
      </c>
      <c r="H14" s="41"/>
      <c r="I14" s="54">
        <v>6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48</v>
      </c>
      <c r="C15" s="78">
        <f>(B15/B40)*1000</f>
        <v>0.65687736920613626</v>
      </c>
      <c r="D15" s="83">
        <f t="shared" ref="D15:M15" si="1">SUM(D11:D14)</f>
        <v>9</v>
      </c>
      <c r="E15" s="83">
        <f t="shared" si="1"/>
        <v>7</v>
      </c>
      <c r="F15" s="83">
        <f t="shared" si="1"/>
        <v>9</v>
      </c>
      <c r="G15" s="83">
        <f t="shared" si="1"/>
        <v>32</v>
      </c>
      <c r="H15" s="83">
        <f t="shared" si="1"/>
        <v>20</v>
      </c>
      <c r="I15" s="83">
        <f t="shared" si="1"/>
        <v>27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24</v>
      </c>
      <c r="C18" s="19">
        <f>(B18/$B$40)*1000</f>
        <v>0.32843868460306813</v>
      </c>
      <c r="D18" s="41">
        <v>2</v>
      </c>
      <c r="E18" s="41">
        <v>3</v>
      </c>
      <c r="F18" s="41">
        <v>9</v>
      </c>
      <c r="G18" s="41">
        <v>12</v>
      </c>
      <c r="H18" s="41">
        <v>5</v>
      </c>
      <c r="I18" s="41">
        <v>19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35</v>
      </c>
      <c r="C19" s="19">
        <f>(B19/$B$40)*1000</f>
        <v>0.47897308171280772</v>
      </c>
      <c r="D19" s="41">
        <v>11</v>
      </c>
      <c r="E19" s="41"/>
      <c r="F19" s="41">
        <v>15</v>
      </c>
      <c r="G19" s="41">
        <v>20</v>
      </c>
      <c r="H19" s="41">
        <v>13</v>
      </c>
      <c r="I19" s="41">
        <v>21</v>
      </c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12</v>
      </c>
      <c r="C20" s="19">
        <f>(B20/$B$40)*1000</f>
        <v>0.16421934230153407</v>
      </c>
      <c r="D20" s="41">
        <v>2</v>
      </c>
      <c r="E20" s="41"/>
      <c r="F20" s="41">
        <v>3</v>
      </c>
      <c r="G20" s="41">
        <v>9</v>
      </c>
      <c r="H20" s="41">
        <v>2</v>
      </c>
      <c r="I20" s="41">
        <v>10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71</v>
      </c>
      <c r="C21" s="78">
        <f>(B21/$B$40)*1000</f>
        <v>0.97163110861740998</v>
      </c>
      <c r="D21" s="83">
        <f>SUM(D17:D20)</f>
        <v>15</v>
      </c>
      <c r="E21" s="83">
        <f t="shared" ref="E21:M21" si="2">SUM(E17:E20)</f>
        <v>3</v>
      </c>
      <c r="F21" s="83">
        <f t="shared" si="2"/>
        <v>27</v>
      </c>
      <c r="G21" s="83">
        <f t="shared" si="2"/>
        <v>41</v>
      </c>
      <c r="H21" s="83">
        <f t="shared" si="2"/>
        <v>20</v>
      </c>
      <c r="I21" s="83">
        <f t="shared" si="2"/>
        <v>50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52</v>
      </c>
      <c r="C23" s="19">
        <f t="shared" ref="C23:C39" si="3">(B23/$B$40)*1000</f>
        <v>0.71161714997331438</v>
      </c>
      <c r="D23" s="40">
        <v>12</v>
      </c>
      <c r="E23" s="40">
        <v>2</v>
      </c>
      <c r="F23" s="40">
        <v>17</v>
      </c>
      <c r="G23" s="40">
        <v>33</v>
      </c>
      <c r="H23" s="40">
        <v>13</v>
      </c>
      <c r="I23" s="40">
        <v>34</v>
      </c>
      <c r="J23" s="40"/>
      <c r="K23" s="40">
        <v>1</v>
      </c>
      <c r="L23" s="40">
        <v>4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6</v>
      </c>
      <c r="C24" s="19">
        <f t="shared" si="3"/>
        <v>8.2109671150767033E-2</v>
      </c>
      <c r="D24" s="41">
        <v>2</v>
      </c>
      <c r="E24" s="54"/>
      <c r="F24" s="54">
        <v>1</v>
      </c>
      <c r="G24" s="41">
        <v>5</v>
      </c>
      <c r="H24" s="41">
        <v>1</v>
      </c>
      <c r="I24" s="41">
        <v>5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1.3684945191794506E-2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1.3684945191794506E-2</v>
      </c>
      <c r="D26" s="41">
        <v>1</v>
      </c>
      <c r="E26" s="54"/>
      <c r="F26" s="54"/>
      <c r="G26" s="41">
        <v>1</v>
      </c>
      <c r="H26" s="41">
        <v>1</v>
      </c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9</v>
      </c>
      <c r="C32" s="19">
        <f t="shared" si="3"/>
        <v>0.12316450672615056</v>
      </c>
      <c r="D32" s="41">
        <v>1</v>
      </c>
      <c r="E32" s="54"/>
      <c r="F32" s="54">
        <v>1</v>
      </c>
      <c r="G32" s="41">
        <v>8</v>
      </c>
      <c r="H32" s="41">
        <v>6</v>
      </c>
      <c r="I32" s="41">
        <v>3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85</v>
      </c>
      <c r="C34" s="19">
        <f t="shared" si="3"/>
        <v>1.163220341302533</v>
      </c>
      <c r="D34" s="41">
        <v>27</v>
      </c>
      <c r="E34" s="54">
        <v>10</v>
      </c>
      <c r="F34" s="54">
        <v>30</v>
      </c>
      <c r="G34" s="43">
        <v>45</v>
      </c>
      <c r="H34" s="41">
        <v>43</v>
      </c>
      <c r="I34" s="41">
        <v>36</v>
      </c>
      <c r="J34" s="41"/>
      <c r="K34" s="41"/>
      <c r="L34" s="41">
        <v>6</v>
      </c>
      <c r="M34" s="49">
        <v>2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9</v>
      </c>
      <c r="C37" s="19">
        <f t="shared" si="3"/>
        <v>0.12316450672615056</v>
      </c>
      <c r="D37" s="41"/>
      <c r="E37" s="54"/>
      <c r="F37" s="54"/>
      <c r="G37" s="43">
        <v>9</v>
      </c>
      <c r="H37" s="41"/>
      <c r="I37" s="41">
        <v>9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13</v>
      </c>
      <c r="C38" s="19">
        <f t="shared" si="3"/>
        <v>0.17790428749332859</v>
      </c>
      <c r="D38" s="41"/>
      <c r="E38" s="54">
        <v>3</v>
      </c>
      <c r="F38" s="54">
        <v>5</v>
      </c>
      <c r="G38" s="43">
        <v>5</v>
      </c>
      <c r="H38" s="41">
        <v>10</v>
      </c>
      <c r="I38" s="41">
        <v>1</v>
      </c>
      <c r="J38" s="41"/>
      <c r="K38" s="41">
        <v>1</v>
      </c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13</v>
      </c>
      <c r="C39" s="19">
        <f t="shared" si="3"/>
        <v>0.17790428749332859</v>
      </c>
      <c r="D39" s="41"/>
      <c r="E39" s="54">
        <v>1</v>
      </c>
      <c r="F39" s="54">
        <v>5</v>
      </c>
      <c r="G39" s="41">
        <v>7</v>
      </c>
      <c r="H39" s="41">
        <v>2</v>
      </c>
      <c r="I39" s="41">
        <v>11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73073</v>
      </c>
      <c r="C40" s="29"/>
      <c r="D40" s="28">
        <v>35654</v>
      </c>
      <c r="E40" s="28">
        <v>30332</v>
      </c>
      <c r="F40" s="28">
        <v>20973</v>
      </c>
      <c r="G40" s="28">
        <v>21768</v>
      </c>
      <c r="H40" s="28">
        <v>55393</v>
      </c>
      <c r="I40" s="28">
        <v>13009</v>
      </c>
      <c r="J40" s="28">
        <v>371</v>
      </c>
      <c r="K40" s="28">
        <v>4300</v>
      </c>
      <c r="L40" s="28"/>
      <c r="M40" s="30">
        <v>3170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3" priority="6" stopIfTrue="1" operator="equal">
      <formula>0</formula>
    </cfRule>
  </conditionalFormatting>
  <conditionalFormatting sqref="H23:H39">
    <cfRule type="cellIs" dxfId="202" priority="5" stopIfTrue="1" operator="equal">
      <formula>0</formula>
    </cfRule>
  </conditionalFormatting>
  <conditionalFormatting sqref="D17:D20 F17:F20 H17:H20 J17:J20 L17:L20">
    <cfRule type="cellIs" dxfId="201" priority="4" stopIfTrue="1" operator="equal">
      <formula>0</formula>
    </cfRule>
  </conditionalFormatting>
  <conditionalFormatting sqref="E17:E20 G17:G20 I17:I20 K17:K20">
    <cfRule type="cellIs" dxfId="200" priority="3" stopIfTrue="1" operator="equal">
      <formula>0</formula>
    </cfRule>
  </conditionalFormatting>
  <conditionalFormatting sqref="E23:F23">
    <cfRule type="cellIs" dxfId="199" priority="2" stopIfTrue="1" operator="equal">
      <formula>0</formula>
    </cfRule>
  </conditionalFormatting>
  <conditionalFormatting sqref="M17:M20">
    <cfRule type="cellIs" dxfId="19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2.7746947835738069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3</v>
      </c>
      <c r="G8" s="77">
        <f t="shared" si="0"/>
        <v>0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0.55493895671476134</v>
      </c>
      <c r="D32" s="41"/>
      <c r="E32" s="54">
        <v>1</v>
      </c>
      <c r="F32" s="54"/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2.2197558268590454</v>
      </c>
      <c r="D34" s="41">
        <v>3</v>
      </c>
      <c r="E34" s="54">
        <v>1</v>
      </c>
      <c r="F34" s="54">
        <v>3</v>
      </c>
      <c r="G34" s="43"/>
      <c r="H34" s="41">
        <v>3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1802</v>
      </c>
      <c r="C40" s="29"/>
      <c r="D40" s="28">
        <v>934</v>
      </c>
      <c r="E40" s="28">
        <v>723</v>
      </c>
      <c r="F40" s="28">
        <v>513</v>
      </c>
      <c r="G40" s="28">
        <v>566</v>
      </c>
      <c r="H40" s="28">
        <v>1665</v>
      </c>
      <c r="I40" s="28">
        <v>45</v>
      </c>
      <c r="J40" s="28">
        <v>75</v>
      </c>
      <c r="K40" s="28">
        <v>17</v>
      </c>
      <c r="L40" s="28"/>
      <c r="M40" s="30">
        <v>150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7" priority="6" stopIfTrue="1" operator="equal">
      <formula>0</formula>
    </cfRule>
  </conditionalFormatting>
  <conditionalFormatting sqref="H23:H39">
    <cfRule type="cellIs" dxfId="196" priority="5" stopIfTrue="1" operator="equal">
      <formula>0</formula>
    </cfRule>
  </conditionalFormatting>
  <conditionalFormatting sqref="D17:D20 F17:F20 H17:H20 J17:J20 L17:L20">
    <cfRule type="cellIs" dxfId="195" priority="4" stopIfTrue="1" operator="equal">
      <formula>0</formula>
    </cfRule>
  </conditionalFormatting>
  <conditionalFormatting sqref="E17:E20 G17:G20 I17:I20 K17:K20">
    <cfRule type="cellIs" dxfId="194" priority="3" stopIfTrue="1" operator="equal">
      <formula>0</formula>
    </cfRule>
  </conditionalFormatting>
  <conditionalFormatting sqref="E23:F23">
    <cfRule type="cellIs" dxfId="193" priority="2" stopIfTrue="1" operator="equal">
      <formula>0</formula>
    </cfRule>
  </conditionalFormatting>
  <conditionalFormatting sqref="M17:M20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37</v>
      </c>
      <c r="C8" s="78">
        <f>(B8/$B$40)*1000</f>
        <v>7.8092021950189956</v>
      </c>
      <c r="D8" s="77">
        <f t="shared" ref="D8:M8" si="0">(SUM(D23:D39))+D15+D21</f>
        <v>15</v>
      </c>
      <c r="E8" s="77">
        <f t="shared" si="0"/>
        <v>6</v>
      </c>
      <c r="F8" s="77">
        <f t="shared" si="0"/>
        <v>10</v>
      </c>
      <c r="G8" s="77">
        <f t="shared" si="0"/>
        <v>21</v>
      </c>
      <c r="H8" s="77">
        <f t="shared" si="0"/>
        <v>33</v>
      </c>
      <c r="I8" s="77">
        <f t="shared" si="0"/>
        <v>2</v>
      </c>
      <c r="J8" s="77">
        <f t="shared" si="0"/>
        <v>1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0.42211903756859431</v>
      </c>
      <c r="D11" s="40"/>
      <c r="E11" s="40"/>
      <c r="F11" s="40">
        <v>2</v>
      </c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0.42211903756859431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0.21105951878429716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7</v>
      </c>
      <c r="C19" s="19">
        <f>(B19/$B$40)*1000</f>
        <v>1.4774166314900801</v>
      </c>
      <c r="D19" s="41">
        <v>2</v>
      </c>
      <c r="E19" s="41"/>
      <c r="F19" s="41">
        <v>2</v>
      </c>
      <c r="G19" s="41">
        <v>5</v>
      </c>
      <c r="H19" s="41">
        <v>7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0.42211903756859431</v>
      </c>
      <c r="D20" s="41">
        <v>2</v>
      </c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10</v>
      </c>
      <c r="C21" s="78">
        <f>(B21/$B$40)*1000</f>
        <v>2.1105951878429718</v>
      </c>
      <c r="D21" s="83">
        <f>SUM(D17:D20)</f>
        <v>4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7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0.84423807513718863</v>
      </c>
      <c r="D23" s="40">
        <v>2</v>
      </c>
      <c r="E23" s="40">
        <v>2</v>
      </c>
      <c r="F23" s="40"/>
      <c r="G23" s="40">
        <v>2</v>
      </c>
      <c r="H23" s="40">
        <v>3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0.21105951878429716</v>
      </c>
      <c r="D29" s="41">
        <v>1</v>
      </c>
      <c r="E29" s="54"/>
      <c r="F29" s="54">
        <v>1</v>
      </c>
      <c r="G29" s="41"/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6</v>
      </c>
      <c r="C31" s="19">
        <f t="shared" si="3"/>
        <v>1.2663571127057829</v>
      </c>
      <c r="D31" s="41">
        <v>4</v>
      </c>
      <c r="E31" s="54"/>
      <c r="F31" s="54">
        <v>2</v>
      </c>
      <c r="G31" s="41">
        <v>4</v>
      </c>
      <c r="H31" s="41">
        <v>6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0.63317855635289144</v>
      </c>
      <c r="D32" s="41"/>
      <c r="E32" s="54"/>
      <c r="F32" s="54">
        <v>1</v>
      </c>
      <c r="G32" s="41">
        <v>2</v>
      </c>
      <c r="H32" s="41">
        <v>2</v>
      </c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1.6884761502743773</v>
      </c>
      <c r="D34" s="41">
        <v>2</v>
      </c>
      <c r="E34" s="54">
        <v>3</v>
      </c>
      <c r="F34" s="54">
        <v>1</v>
      </c>
      <c r="G34" s="43">
        <v>4</v>
      </c>
      <c r="H34" s="41">
        <v>7</v>
      </c>
      <c r="I34" s="41"/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0.42211903756859431</v>
      </c>
      <c r="D36" s="41">
        <v>2</v>
      </c>
      <c r="E36" s="54">
        <v>1</v>
      </c>
      <c r="F36" s="54"/>
      <c r="G36" s="43">
        <v>1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0.21105951878429716</v>
      </c>
      <c r="D38" s="41"/>
      <c r="E38" s="54"/>
      <c r="F38" s="54"/>
      <c r="G38" s="43">
        <v>1</v>
      </c>
      <c r="H38" s="41"/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4738</v>
      </c>
      <c r="C40" s="29"/>
      <c r="D40" s="28">
        <v>2330</v>
      </c>
      <c r="E40" s="28">
        <v>2064</v>
      </c>
      <c r="F40" s="28">
        <v>1390</v>
      </c>
      <c r="G40" s="28">
        <v>1284</v>
      </c>
      <c r="H40" s="28">
        <v>4441</v>
      </c>
      <c r="I40" s="28">
        <v>109</v>
      </c>
      <c r="J40" s="28">
        <v>150</v>
      </c>
      <c r="K40" s="28">
        <v>38</v>
      </c>
      <c r="L40" s="28"/>
      <c r="M40" s="30">
        <v>123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1" priority="6" stopIfTrue="1" operator="equal">
      <formula>0</formula>
    </cfRule>
  </conditionalFormatting>
  <conditionalFormatting sqref="H23:H39">
    <cfRule type="cellIs" dxfId="190" priority="5" stopIfTrue="1" operator="equal">
      <formula>0</formula>
    </cfRule>
  </conditionalFormatting>
  <conditionalFormatting sqref="D17:D20 F17:F20 H17:H20 J17:J20 L17:L20">
    <cfRule type="cellIs" dxfId="189" priority="4" stopIfTrue="1" operator="equal">
      <formula>0</formula>
    </cfRule>
  </conditionalFormatting>
  <conditionalFormatting sqref="E17:E20 G17:G20 I17:I20 K17:K20">
    <cfRule type="cellIs" dxfId="188" priority="3" stopIfTrue="1" operator="equal">
      <formula>0</formula>
    </cfRule>
  </conditionalFormatting>
  <conditionalFormatting sqref="E23:F23">
    <cfRule type="cellIs" dxfId="187" priority="2" stopIfTrue="1" operator="equal">
      <formula>0</formula>
    </cfRule>
  </conditionalFormatting>
  <conditionalFormatting sqref="M17:M20">
    <cfRule type="cellIs" dxfId="1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M43"/>
  <sheetViews>
    <sheetView topLeftCell="A3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</v>
      </c>
      <c r="C8" s="78">
        <f>(B8/$B$40)*1000</f>
        <v>8.0873433077234136</v>
      </c>
      <c r="D8" s="77">
        <f t="shared" ref="D8:M8" si="0">(SUM(D23:D39))+D15+D21</f>
        <v>4</v>
      </c>
      <c r="E8" s="77">
        <f t="shared" si="0"/>
        <v>0</v>
      </c>
      <c r="F8" s="77">
        <f t="shared" si="0"/>
        <v>13</v>
      </c>
      <c r="G8" s="77">
        <f t="shared" si="0"/>
        <v>7</v>
      </c>
      <c r="H8" s="77">
        <f t="shared" si="0"/>
        <v>18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0.40436716538617062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0.80873433077234125</v>
      </c>
      <c r="D13" s="41"/>
      <c r="E13" s="41"/>
      <c r="F13" s="41">
        <v>2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0.40436716538617062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1.6174686615446825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3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0.80873433077234125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0.40436716538617062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1.2131014961585118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1.2131014961585118</v>
      </c>
      <c r="D23" s="40"/>
      <c r="E23" s="40"/>
      <c r="F23" s="40">
        <v>1</v>
      </c>
      <c r="G23" s="40">
        <v>2</v>
      </c>
      <c r="H23" s="40">
        <v>3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0.40436716538617062</v>
      </c>
      <c r="D24" s="41">
        <v>1</v>
      </c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0.80873433077234125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2.0218358269308534</v>
      </c>
      <c r="D34" s="41">
        <v>2</v>
      </c>
      <c r="E34" s="54"/>
      <c r="F34" s="54">
        <v>4</v>
      </c>
      <c r="G34" s="43">
        <v>1</v>
      </c>
      <c r="H34" s="41">
        <v>3</v>
      </c>
      <c r="I34" s="41"/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0.40436716538617062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0.40436716538617062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x14ac:dyDescent="0.2">
      <c r="A40" s="27" t="s">
        <v>51</v>
      </c>
      <c r="B40" s="45">
        <f>SUM(E40:G40)</f>
        <v>2473</v>
      </c>
      <c r="C40" s="46"/>
      <c r="D40" s="45">
        <v>1220</v>
      </c>
      <c r="E40" s="45">
        <v>1025</v>
      </c>
      <c r="F40" s="45">
        <v>752</v>
      </c>
      <c r="G40" s="45">
        <v>696</v>
      </c>
      <c r="H40" s="45">
        <v>2307</v>
      </c>
      <c r="I40" s="45">
        <v>87</v>
      </c>
      <c r="J40" s="45">
        <v>35</v>
      </c>
      <c r="K40" s="45">
        <v>44</v>
      </c>
      <c r="L40" s="45"/>
      <c r="M40" s="47">
        <v>238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85" priority="6" stopIfTrue="1" operator="equal">
      <formula>0</formula>
    </cfRule>
  </conditionalFormatting>
  <conditionalFormatting sqref="H23:H39">
    <cfRule type="cellIs" dxfId="184" priority="5" stopIfTrue="1" operator="equal">
      <formula>0</formula>
    </cfRule>
  </conditionalFormatting>
  <conditionalFormatting sqref="D17:D20 F17:F20 H17:H20 J17:J20 L17:L20">
    <cfRule type="cellIs" dxfId="183" priority="4" stopIfTrue="1" operator="equal">
      <formula>0</formula>
    </cfRule>
  </conditionalFormatting>
  <conditionalFormatting sqref="E17:E20 G17:G20 I17:I20 K17:K20">
    <cfRule type="cellIs" dxfId="182" priority="3" stopIfTrue="1" operator="equal">
      <formula>0</formula>
    </cfRule>
  </conditionalFormatting>
  <conditionalFormatting sqref="E23:F23">
    <cfRule type="cellIs" dxfId="181" priority="2" stopIfTrue="1" operator="equal">
      <formula>0</formula>
    </cfRule>
  </conditionalFormatting>
  <conditionalFormatting sqref="M17:M20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</v>
      </c>
      <c r="C8" s="78">
        <f>(B8/$B$40)*1000</f>
        <v>1.228878648233487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3</v>
      </c>
      <c r="G8" s="77">
        <f t="shared" si="0"/>
        <v>1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0.92165898617511521</v>
      </c>
      <c r="D23" s="40">
        <v>1</v>
      </c>
      <c r="E23" s="40"/>
      <c r="F23" s="40">
        <v>2</v>
      </c>
      <c r="G23" s="40">
        <v>1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0.30721966205837176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3255</v>
      </c>
      <c r="C40" s="29"/>
      <c r="D40" s="28">
        <v>1619</v>
      </c>
      <c r="E40" s="28">
        <v>1362</v>
      </c>
      <c r="F40" s="28">
        <v>995</v>
      </c>
      <c r="G40" s="28">
        <v>898</v>
      </c>
      <c r="H40" s="28">
        <v>3059</v>
      </c>
      <c r="I40" s="28">
        <v>128</v>
      </c>
      <c r="J40" s="28">
        <v>47</v>
      </c>
      <c r="K40" s="28">
        <v>21</v>
      </c>
      <c r="L40" s="28"/>
      <c r="M40" s="30">
        <v>117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9" priority="6" stopIfTrue="1" operator="equal">
      <formula>0</formula>
    </cfRule>
  </conditionalFormatting>
  <conditionalFormatting sqref="H23:H39">
    <cfRule type="cellIs" dxfId="178" priority="5" stopIfTrue="1" operator="equal">
      <formula>0</formula>
    </cfRule>
  </conditionalFormatting>
  <conditionalFormatting sqref="D17:D20 F17:F20 H17:H20 J17:J20 L17:L20">
    <cfRule type="cellIs" dxfId="177" priority="4" stopIfTrue="1" operator="equal">
      <formula>0</formula>
    </cfRule>
  </conditionalFormatting>
  <conditionalFormatting sqref="E17:E20 G17:G20 I17:I20 K17:K20">
    <cfRule type="cellIs" dxfId="176" priority="3" stopIfTrue="1" operator="equal">
      <formula>0</formula>
    </cfRule>
  </conditionalFormatting>
  <conditionalFormatting sqref="E23:F23">
    <cfRule type="cellIs" dxfId="175" priority="2" stopIfTrue="1" operator="equal">
      <formula>0</formula>
    </cfRule>
  </conditionalFormatting>
  <conditionalFormatting sqref="M17:M20">
    <cfRule type="cellIs" dxfId="1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17</v>
      </c>
      <c r="C8" s="78">
        <f>(B8/$B$40)*1000</f>
        <v>9.9009900990099009</v>
      </c>
      <c r="D8" s="77">
        <f t="shared" ref="D8:M8" si="0">(SUM(D23:D39))+D15+D21</f>
        <v>8</v>
      </c>
      <c r="E8" s="77">
        <f t="shared" si="0"/>
        <v>5</v>
      </c>
      <c r="F8" s="77">
        <f t="shared" si="0"/>
        <v>6</v>
      </c>
      <c r="G8" s="77">
        <f t="shared" si="0"/>
        <v>6</v>
      </c>
      <c r="H8" s="77">
        <f t="shared" si="0"/>
        <v>15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1.7472335468841003</v>
      </c>
      <c r="D11" s="40">
        <v>1</v>
      </c>
      <c r="E11" s="40"/>
      <c r="F11" s="40">
        <v>1</v>
      </c>
      <c r="G11" s="40">
        <v>2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1.7472335468841003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0.58241118229470012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1.1648223645894002</v>
      </c>
      <c r="D19" s="41">
        <v>2</v>
      </c>
      <c r="E19" s="41">
        <v>2</v>
      </c>
      <c r="F19" s="41"/>
      <c r="G19" s="41"/>
      <c r="H19" s="41">
        <v>1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1.7472335468841003</v>
      </c>
      <c r="D21" s="83">
        <f>SUM(D17:D20)</f>
        <v>2</v>
      </c>
      <c r="E21" s="83">
        <f t="shared" ref="E21:M21" si="2">SUM(E17:E20)</f>
        <v>2</v>
      </c>
      <c r="F21" s="83">
        <f t="shared" si="2"/>
        <v>0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0.58241118229470012</v>
      </c>
      <c r="D24" s="41"/>
      <c r="E24" s="54">
        <v>1</v>
      </c>
      <c r="F24" s="54"/>
      <c r="G24" s="41"/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1.1648223645894002</v>
      </c>
      <c r="D32" s="41">
        <v>2</v>
      </c>
      <c r="E32" s="54">
        <v>1</v>
      </c>
      <c r="F32" s="54">
        <v>1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3.4944670937682005</v>
      </c>
      <c r="D34" s="41">
        <v>2</v>
      </c>
      <c r="E34" s="54">
        <v>1</v>
      </c>
      <c r="F34" s="54">
        <v>4</v>
      </c>
      <c r="G34" s="43">
        <v>1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0.58241118229470012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0.58241118229470012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51</v>
      </c>
      <c r="B40" s="28">
        <f>SUM(E40:G40)</f>
        <v>1717</v>
      </c>
      <c r="C40" s="29"/>
      <c r="D40" s="28">
        <v>827</v>
      </c>
      <c r="E40" s="28">
        <v>724</v>
      </c>
      <c r="F40" s="28">
        <v>480</v>
      </c>
      <c r="G40" s="28">
        <v>513</v>
      </c>
      <c r="H40" s="28">
        <v>1565</v>
      </c>
      <c r="I40" s="28">
        <v>40</v>
      </c>
      <c r="J40" s="28">
        <v>104</v>
      </c>
      <c r="K40" s="28">
        <v>8</v>
      </c>
      <c r="L40" s="28"/>
      <c r="M40" s="30">
        <v>72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3" priority="6" stopIfTrue="1" operator="equal">
      <formula>0</formula>
    </cfRule>
  </conditionalFormatting>
  <conditionalFormatting sqref="H23:H39">
    <cfRule type="cellIs" dxfId="172" priority="5" stopIfTrue="1" operator="equal">
      <formula>0</formula>
    </cfRule>
  </conditionalFormatting>
  <conditionalFormatting sqref="D17:D20 F17:F20 H17:H20 J17:J20 L17:L20">
    <cfRule type="cellIs" dxfId="171" priority="4" stopIfTrue="1" operator="equal">
      <formula>0</formula>
    </cfRule>
  </conditionalFormatting>
  <conditionalFormatting sqref="E17:E20 G17:G20 I17:I20 K17:K20">
    <cfRule type="cellIs" dxfId="170" priority="3" stopIfTrue="1" operator="equal">
      <formula>0</formula>
    </cfRule>
  </conditionalFormatting>
  <conditionalFormatting sqref="E23:F23">
    <cfRule type="cellIs" dxfId="169" priority="2" stopIfTrue="1" operator="equal">
      <formula>0</formula>
    </cfRule>
  </conditionalFormatting>
  <conditionalFormatting sqref="M17:M20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</v>
      </c>
      <c r="C8" s="78">
        <f>(B8/$B$40)*1000</f>
        <v>0.97615395342351141</v>
      </c>
      <c r="D8" s="77">
        <f t="shared" ref="D8:M8" si="0">(SUM(D23:D39))+D15+D21</f>
        <v>2</v>
      </c>
      <c r="E8" s="77">
        <f t="shared" si="0"/>
        <v>1</v>
      </c>
      <c r="F8" s="77">
        <f t="shared" si="0"/>
        <v>3</v>
      </c>
      <c r="G8" s="77">
        <f t="shared" si="0"/>
        <v>3</v>
      </c>
      <c r="H8" s="77">
        <f t="shared" si="0"/>
        <v>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0.27890112954957469</v>
      </c>
      <c r="D11" s="40">
        <v>1</v>
      </c>
      <c r="E11" s="40"/>
      <c r="F11" s="40">
        <v>1</v>
      </c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0.13945056477478734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0.41835169432436203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0.27890112954957469</v>
      </c>
      <c r="D23" s="40">
        <v>1</v>
      </c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0.13945056477478734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0.13945056477478734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7171</v>
      </c>
      <c r="C40" s="29"/>
      <c r="D40" s="28">
        <v>3568</v>
      </c>
      <c r="E40" s="28">
        <v>2941</v>
      </c>
      <c r="F40" s="28">
        <v>2067</v>
      </c>
      <c r="G40" s="28">
        <v>2163</v>
      </c>
      <c r="H40" s="28">
        <v>6684</v>
      </c>
      <c r="I40" s="28">
        <v>200</v>
      </c>
      <c r="J40" s="28">
        <v>59</v>
      </c>
      <c r="K40" s="28">
        <v>228</v>
      </c>
      <c r="L40" s="28"/>
      <c r="M40" s="30">
        <v>326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7" priority="6" stopIfTrue="1" operator="equal">
      <formula>0</formula>
    </cfRule>
  </conditionalFormatting>
  <conditionalFormatting sqref="H23:H39">
    <cfRule type="cellIs" dxfId="166" priority="5" stopIfTrue="1" operator="equal">
      <formula>0</formula>
    </cfRule>
  </conditionalFormatting>
  <conditionalFormatting sqref="D17:D20 F17:F20 H17:H20 J17:J20 L17:L20">
    <cfRule type="cellIs" dxfId="165" priority="4" stopIfTrue="1" operator="equal">
      <formula>0</formula>
    </cfRule>
  </conditionalFormatting>
  <conditionalFormatting sqref="E17:E20 G17:G20 I17:I20 K17:K20">
    <cfRule type="cellIs" dxfId="164" priority="3" stopIfTrue="1" operator="equal">
      <formula>0</formula>
    </cfRule>
  </conditionalFormatting>
  <conditionalFormatting sqref="E23:F23">
    <cfRule type="cellIs" dxfId="163" priority="2" stopIfTrue="1" operator="equal">
      <formula>0</formula>
    </cfRule>
  </conditionalFormatting>
  <conditionalFormatting sqref="M17:M20">
    <cfRule type="cellIs" dxfId="1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14</v>
      </c>
      <c r="C8" s="78">
        <f>(B8/$B$40)*1000</f>
        <v>10.455563853622106</v>
      </c>
      <c r="D8" s="77">
        <f t="shared" ref="D8:M8" si="0">(SUM(D23:D39))+D15+D21</f>
        <v>9</v>
      </c>
      <c r="E8" s="77">
        <f t="shared" si="0"/>
        <v>1</v>
      </c>
      <c r="F8" s="77">
        <f t="shared" si="0"/>
        <v>8</v>
      </c>
      <c r="G8" s="77">
        <f t="shared" si="0"/>
        <v>5</v>
      </c>
      <c r="H8" s="77">
        <f t="shared" si="0"/>
        <v>13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1.4936519790888725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1.4936519790888725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2.2404779686333085</v>
      </c>
      <c r="D23" s="40">
        <v>2</v>
      </c>
      <c r="E23" s="40"/>
      <c r="F23" s="40">
        <v>2</v>
      </c>
      <c r="G23" s="40">
        <v>1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0.74682598954443624</v>
      </c>
      <c r="D24" s="41">
        <v>1</v>
      </c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0.74682598954443624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4.480955937266617</v>
      </c>
      <c r="D34" s="41">
        <v>4</v>
      </c>
      <c r="E34" s="54">
        <v>1</v>
      </c>
      <c r="F34" s="54">
        <v>4</v>
      </c>
      <c r="G34" s="43">
        <v>1</v>
      </c>
      <c r="H34" s="41">
        <v>5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0.74682598954443624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1339</v>
      </c>
      <c r="C40" s="31"/>
      <c r="D40" s="28">
        <v>657</v>
      </c>
      <c r="E40" s="28">
        <v>550</v>
      </c>
      <c r="F40" s="28">
        <v>413</v>
      </c>
      <c r="G40" s="28">
        <v>376</v>
      </c>
      <c r="H40" s="28">
        <v>1281</v>
      </c>
      <c r="I40" s="28">
        <v>34</v>
      </c>
      <c r="J40" s="28">
        <v>15</v>
      </c>
      <c r="K40" s="28">
        <v>9</v>
      </c>
      <c r="L40" s="28"/>
      <c r="M40" s="30">
        <v>78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1" priority="6" stopIfTrue="1" operator="equal">
      <formula>0</formula>
    </cfRule>
  </conditionalFormatting>
  <conditionalFormatting sqref="H23:H39">
    <cfRule type="cellIs" dxfId="160" priority="5" stopIfTrue="1" operator="equal">
      <formula>0</formula>
    </cfRule>
  </conditionalFormatting>
  <conditionalFormatting sqref="D17:D20 F17:F20 H17:H20 J17:J20 L17:L20">
    <cfRule type="cellIs" dxfId="159" priority="4" stopIfTrue="1" operator="equal">
      <formula>0</formula>
    </cfRule>
  </conditionalFormatting>
  <conditionalFormatting sqref="E17:E20 G17:G20 I17:I20 K17:K20">
    <cfRule type="cellIs" dxfId="158" priority="3" stopIfTrue="1" operator="equal">
      <formula>0</formula>
    </cfRule>
  </conditionalFormatting>
  <conditionalFormatting sqref="E23:F23">
    <cfRule type="cellIs" dxfId="157" priority="2" stopIfTrue="1" operator="equal">
      <formula>0</formula>
    </cfRule>
  </conditionalFormatting>
  <conditionalFormatting sqref="M17:M20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1.142334932602239</v>
      </c>
      <c r="D8" s="77">
        <f t="shared" ref="D8:M8" si="0">(SUM(D23:D39))+D15+D21</f>
        <v>2</v>
      </c>
      <c r="E8" s="77">
        <f t="shared" si="0"/>
        <v>1</v>
      </c>
      <c r="F8" s="77">
        <f t="shared" si="0"/>
        <v>3</v>
      </c>
      <c r="G8" s="77">
        <f t="shared" si="0"/>
        <v>11</v>
      </c>
      <c r="H8" s="77">
        <f t="shared" si="0"/>
        <v>12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7.6155662173482602E-2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7.6155662173482602E-2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0.1523113243469652</v>
      </c>
      <c r="D18" s="41"/>
      <c r="E18" s="41"/>
      <c r="F18" s="41">
        <v>1</v>
      </c>
      <c r="G18" s="41">
        <v>1</v>
      </c>
      <c r="H18" s="41"/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7.6155662173482602E-2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0.22846698652044781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1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0.22846698652044781</v>
      </c>
      <c r="D23" s="40"/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7.6155662173482602E-2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0.30462264869393041</v>
      </c>
      <c r="D34" s="41">
        <v>1</v>
      </c>
      <c r="E34" s="54">
        <v>1</v>
      </c>
      <c r="F34" s="54">
        <v>1</v>
      </c>
      <c r="G34" s="43">
        <v>2</v>
      </c>
      <c r="H34" s="41">
        <v>3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0.22846698652044781</v>
      </c>
      <c r="D38" s="41"/>
      <c r="E38" s="54"/>
      <c r="F38" s="54"/>
      <c r="G38" s="43">
        <v>3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13131</v>
      </c>
      <c r="C40" s="29"/>
      <c r="D40" s="28">
        <v>6511</v>
      </c>
      <c r="E40" s="28">
        <v>5507</v>
      </c>
      <c r="F40" s="28">
        <v>3745</v>
      </c>
      <c r="G40" s="28">
        <v>3879</v>
      </c>
      <c r="H40" s="28">
        <v>12307</v>
      </c>
      <c r="I40" s="28">
        <v>614</v>
      </c>
      <c r="J40" s="28">
        <v>66</v>
      </c>
      <c r="K40" s="28">
        <v>144</v>
      </c>
      <c r="L40" s="28"/>
      <c r="M40" s="30">
        <v>769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55" priority="6" stopIfTrue="1" operator="equal">
      <formula>0</formula>
    </cfRule>
  </conditionalFormatting>
  <conditionalFormatting sqref="H23:H39">
    <cfRule type="cellIs" dxfId="154" priority="5" stopIfTrue="1" operator="equal">
      <formula>0</formula>
    </cfRule>
  </conditionalFormatting>
  <conditionalFormatting sqref="D17:D20 F17:F20 H17:H20 J17:J20 L17:L20">
    <cfRule type="cellIs" dxfId="153" priority="4" stopIfTrue="1" operator="equal">
      <formula>0</formula>
    </cfRule>
  </conditionalFormatting>
  <conditionalFormatting sqref="E17:E20 G17:G20 I17:I20 K17:K20">
    <cfRule type="cellIs" dxfId="152" priority="3" stopIfTrue="1" operator="equal">
      <formula>0</formula>
    </cfRule>
  </conditionalFormatting>
  <conditionalFormatting sqref="E23:F23">
    <cfRule type="cellIs" dxfId="151" priority="2" stopIfTrue="1" operator="equal">
      <formula>0</formula>
    </cfRule>
  </conditionalFormatting>
  <conditionalFormatting sqref="M17:M20">
    <cfRule type="cellIs" dxfId="1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5.42578125" customWidth="1"/>
    <col min="8" max="8" width="5.42578125" bestFit="1" customWidth="1"/>
    <col min="9" max="9" width="5.1406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</v>
      </c>
      <c r="C8" s="78">
        <f>(B8/$B$40)*1000</f>
        <v>1.1363636363636362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2</v>
      </c>
      <c r="G8" s="77">
        <f t="shared" si="0"/>
        <v>0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0.56818181818181812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0.56818181818181812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1760</v>
      </c>
      <c r="C40" s="29"/>
      <c r="D40" s="28">
        <v>875</v>
      </c>
      <c r="E40" s="28">
        <v>674</v>
      </c>
      <c r="F40" s="28">
        <v>509</v>
      </c>
      <c r="G40" s="28">
        <v>577</v>
      </c>
      <c r="H40" s="28">
        <v>1699</v>
      </c>
      <c r="I40" s="28">
        <v>23</v>
      </c>
      <c r="J40" s="28">
        <v>29</v>
      </c>
      <c r="K40" s="28">
        <v>9</v>
      </c>
      <c r="L40" s="28"/>
      <c r="M40" s="30">
        <v>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3" priority="6" stopIfTrue="1" operator="equal">
      <formula>0</formula>
    </cfRule>
  </conditionalFormatting>
  <conditionalFormatting sqref="H23:H39">
    <cfRule type="cellIs" dxfId="472" priority="5" stopIfTrue="1" operator="equal">
      <formula>0</formula>
    </cfRule>
  </conditionalFormatting>
  <conditionalFormatting sqref="D17:D20 F17:F20 H17:H20 J17:J20 L17:L20">
    <cfRule type="cellIs" dxfId="471" priority="4" stopIfTrue="1" operator="equal">
      <formula>0</formula>
    </cfRule>
  </conditionalFormatting>
  <conditionalFormatting sqref="E17:E20 G17:G20 I17:I20 K17:K20">
    <cfRule type="cellIs" dxfId="470" priority="3" stopIfTrue="1" operator="equal">
      <formula>0</formula>
    </cfRule>
  </conditionalFormatting>
  <conditionalFormatting sqref="E23:F23">
    <cfRule type="cellIs" dxfId="469" priority="2" stopIfTrue="1" operator="equal">
      <formula>0</formula>
    </cfRule>
  </conditionalFormatting>
  <conditionalFormatting sqref="M17:M20">
    <cfRule type="cellIs" dxfId="4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32</v>
      </c>
      <c r="C8" s="78">
        <f>(B8/$B$40)*1000</f>
        <v>5.6477232615601833</v>
      </c>
      <c r="D8" s="77">
        <f t="shared" ref="D8:M8" si="0">(SUM(D23:D39))+D15+D21</f>
        <v>8</v>
      </c>
      <c r="E8" s="77">
        <f t="shared" si="0"/>
        <v>2</v>
      </c>
      <c r="F8" s="77">
        <f t="shared" si="0"/>
        <v>10</v>
      </c>
      <c r="G8" s="77">
        <f t="shared" si="0"/>
        <v>20</v>
      </c>
      <c r="H8" s="77">
        <f t="shared" si="0"/>
        <v>29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0.17649135192375573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5</v>
      </c>
      <c r="C13" s="19">
        <f>(B13/$B$40)*1000</f>
        <v>0.88245675961877867</v>
      </c>
      <c r="D13" s="41"/>
      <c r="E13" s="41"/>
      <c r="F13" s="41">
        <v>1</v>
      </c>
      <c r="G13" s="41">
        <v>4</v>
      </c>
      <c r="H13" s="41">
        <v>5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6</v>
      </c>
      <c r="C15" s="78">
        <f>(B15/B40)*1000</f>
        <v>1.0589481115425343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4</v>
      </c>
      <c r="H15" s="83">
        <f t="shared" si="1"/>
        <v>6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0.17649135192375573</v>
      </c>
      <c r="D18" s="41"/>
      <c r="E18" s="41">
        <v>1</v>
      </c>
      <c r="F18" s="41"/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0.52947405577126716</v>
      </c>
      <c r="D20" s="41"/>
      <c r="E20" s="41"/>
      <c r="F20" s="41"/>
      <c r="G20" s="41">
        <v>3</v>
      </c>
      <c r="H20" s="41">
        <v>1</v>
      </c>
      <c r="I20" s="41">
        <v>2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0.70596540769502292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3</v>
      </c>
      <c r="H21" s="83">
        <f t="shared" si="2"/>
        <v>2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0.52947405577126716</v>
      </c>
      <c r="D23" s="40"/>
      <c r="E23" s="40"/>
      <c r="F23" s="40">
        <v>1</v>
      </c>
      <c r="G23" s="40">
        <v>2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0.17649135192375573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</v>
      </c>
      <c r="C34" s="19">
        <f t="shared" si="3"/>
        <v>2.6473702788563362</v>
      </c>
      <c r="D34" s="41">
        <v>8</v>
      </c>
      <c r="E34" s="54"/>
      <c r="F34" s="54">
        <v>7</v>
      </c>
      <c r="G34" s="43">
        <v>8</v>
      </c>
      <c r="H34" s="41">
        <v>14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0.52947405577126716</v>
      </c>
      <c r="D38" s="41"/>
      <c r="E38" s="54"/>
      <c r="F38" s="54"/>
      <c r="G38" s="43">
        <v>3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5666</v>
      </c>
      <c r="C40" s="29"/>
      <c r="D40" s="28">
        <v>2705</v>
      </c>
      <c r="E40" s="28">
        <v>2417</v>
      </c>
      <c r="F40" s="28">
        <v>1558</v>
      </c>
      <c r="G40" s="28">
        <v>1691</v>
      </c>
      <c r="H40" s="28">
        <v>5473</v>
      </c>
      <c r="I40" s="28">
        <v>113</v>
      </c>
      <c r="J40" s="28">
        <v>53</v>
      </c>
      <c r="K40" s="28">
        <v>27</v>
      </c>
      <c r="L40" s="28"/>
      <c r="M40" s="30">
        <v>377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9" priority="6" stopIfTrue="1" operator="equal">
      <formula>0</formula>
    </cfRule>
  </conditionalFormatting>
  <conditionalFormatting sqref="H23:H39">
    <cfRule type="cellIs" dxfId="148" priority="5" stopIfTrue="1" operator="equal">
      <formula>0</formula>
    </cfRule>
  </conditionalFormatting>
  <conditionalFormatting sqref="D17:D20 F17:F20 H17:H20 J17:J20 L17:L20">
    <cfRule type="cellIs" dxfId="147" priority="4" stopIfTrue="1" operator="equal">
      <formula>0</formula>
    </cfRule>
  </conditionalFormatting>
  <conditionalFormatting sqref="E17:E20 G17:G20 I17:I20 K17:K20">
    <cfRule type="cellIs" dxfId="146" priority="3" stopIfTrue="1" operator="equal">
      <formula>0</formula>
    </cfRule>
  </conditionalFormatting>
  <conditionalFormatting sqref="E23:F23">
    <cfRule type="cellIs" dxfId="145" priority="2" stopIfTrue="1" operator="equal">
      <formula>0</formula>
    </cfRule>
  </conditionalFormatting>
  <conditionalFormatting sqref="M17:M20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586</v>
      </c>
      <c r="C40" s="29"/>
      <c r="D40" s="28">
        <v>263</v>
      </c>
      <c r="E40" s="28">
        <v>249</v>
      </c>
      <c r="F40" s="28">
        <v>187</v>
      </c>
      <c r="G40" s="28">
        <v>150</v>
      </c>
      <c r="H40" s="28">
        <v>554</v>
      </c>
      <c r="I40" s="28">
        <v>20</v>
      </c>
      <c r="J40" s="28">
        <v>7</v>
      </c>
      <c r="K40" s="28">
        <v>5</v>
      </c>
      <c r="L40" s="28"/>
      <c r="M40" s="30">
        <v>20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3" priority="6" stopIfTrue="1" operator="equal">
      <formula>0</formula>
    </cfRule>
  </conditionalFormatting>
  <conditionalFormatting sqref="H23:H39">
    <cfRule type="cellIs" dxfId="142" priority="5" stopIfTrue="1" operator="equal">
      <formula>0</formula>
    </cfRule>
  </conditionalFormatting>
  <conditionalFormatting sqref="D17:D20 F17:F20 H17:H20 J17:J20 L17:L20">
    <cfRule type="cellIs" dxfId="141" priority="4" stopIfTrue="1" operator="equal">
      <formula>0</formula>
    </cfRule>
  </conditionalFormatting>
  <conditionalFormatting sqref="E17:E20 G17:G20 I17:I20 K17:K20">
    <cfRule type="cellIs" dxfId="140" priority="3" stopIfTrue="1" operator="equal">
      <formula>0</formula>
    </cfRule>
  </conditionalFormatting>
  <conditionalFormatting sqref="E23:F23">
    <cfRule type="cellIs" dxfId="139" priority="2" stopIfTrue="1" operator="equal">
      <formula>0</formula>
    </cfRule>
  </conditionalFormatting>
  <conditionalFormatting sqref="M17:M20">
    <cfRule type="cellIs" dxfId="13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68</v>
      </c>
      <c r="C8" s="78">
        <f>(B8/$B$40)*1000</f>
        <v>4.2932003283035538</v>
      </c>
      <c r="D8" s="77">
        <f t="shared" ref="D8:M8" si="0">(SUM(D23:D39))+D15+D21</f>
        <v>34</v>
      </c>
      <c r="E8" s="77">
        <f t="shared" si="0"/>
        <v>6</v>
      </c>
      <c r="F8" s="77">
        <f t="shared" si="0"/>
        <v>27</v>
      </c>
      <c r="G8" s="77">
        <f t="shared" si="0"/>
        <v>35</v>
      </c>
      <c r="H8" s="77">
        <f t="shared" si="0"/>
        <v>25</v>
      </c>
      <c r="I8" s="77">
        <f t="shared" si="0"/>
        <v>40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0.12627059789128103</v>
      </c>
      <c r="D11" s="40">
        <v>1</v>
      </c>
      <c r="E11" s="40"/>
      <c r="F11" s="40">
        <v>1</v>
      </c>
      <c r="G11" s="40">
        <v>1</v>
      </c>
      <c r="H11" s="40"/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5</v>
      </c>
      <c r="C13" s="19">
        <f>(B13/$B$40)*1000</f>
        <v>0.31567649472820253</v>
      </c>
      <c r="D13" s="41"/>
      <c r="E13" s="41"/>
      <c r="F13" s="41">
        <v>3</v>
      </c>
      <c r="G13" s="41">
        <v>2</v>
      </c>
      <c r="H13" s="41">
        <v>5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7</v>
      </c>
      <c r="C15" s="78">
        <f>(B15/B40)*1000</f>
        <v>0.44194709261948356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4</v>
      </c>
      <c r="G15" s="83">
        <f t="shared" si="1"/>
        <v>3</v>
      </c>
      <c r="H15" s="83">
        <f t="shared" si="1"/>
        <v>5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0.12627059789128103</v>
      </c>
      <c r="D18" s="41">
        <v>1</v>
      </c>
      <c r="E18" s="41"/>
      <c r="F18" s="41"/>
      <c r="G18" s="41">
        <v>2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0.31567649472820253</v>
      </c>
      <c r="D19" s="41">
        <v>3</v>
      </c>
      <c r="E19" s="41">
        <v>1</v>
      </c>
      <c r="F19" s="41">
        <v>1</v>
      </c>
      <c r="G19" s="41">
        <v>3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</v>
      </c>
      <c r="C21" s="78">
        <f>(B21/$B$40)*1000</f>
        <v>0.44194709261948356</v>
      </c>
      <c r="D21" s="83">
        <f>SUM(D17:D20)</f>
        <v>4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5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10</v>
      </c>
      <c r="C23" s="19">
        <f t="shared" ref="C23:C39" si="3">(B23/$B$40)*1000</f>
        <v>0.63135298945640506</v>
      </c>
      <c r="D23" s="40">
        <v>3</v>
      </c>
      <c r="E23" s="40">
        <v>1</v>
      </c>
      <c r="F23" s="40">
        <v>5</v>
      </c>
      <c r="G23" s="40">
        <v>4</v>
      </c>
      <c r="H23" s="40">
        <v>5</v>
      </c>
      <c r="I23" s="40">
        <v>4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26</v>
      </c>
      <c r="C24" s="19">
        <f t="shared" si="3"/>
        <v>1.6415177725866532</v>
      </c>
      <c r="D24" s="41">
        <v>17</v>
      </c>
      <c r="E24" s="54"/>
      <c r="F24" s="54">
        <v>10</v>
      </c>
      <c r="G24" s="41">
        <v>16</v>
      </c>
      <c r="H24" s="41">
        <v>2</v>
      </c>
      <c r="I24" s="41">
        <v>24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1</v>
      </c>
      <c r="C28" s="19">
        <f t="shared" si="3"/>
        <v>6.3135298945640517E-2</v>
      </c>
      <c r="D28" s="41"/>
      <c r="E28" s="54"/>
      <c r="F28" s="54"/>
      <c r="G28" s="41">
        <v>1</v>
      </c>
      <c r="H28" s="41"/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6.3135298945640517E-2</v>
      </c>
      <c r="D31" s="41">
        <v>1</v>
      </c>
      <c r="E31" s="54"/>
      <c r="F31" s="54">
        <v>1</v>
      </c>
      <c r="G31" s="41"/>
      <c r="H31" s="41"/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0.12627059789128103</v>
      </c>
      <c r="D32" s="41">
        <v>1</v>
      </c>
      <c r="E32" s="54"/>
      <c r="F32" s="54">
        <v>1</v>
      </c>
      <c r="G32" s="41">
        <v>1</v>
      </c>
      <c r="H32" s="41"/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0.37881179367384304</v>
      </c>
      <c r="D34" s="41">
        <v>4</v>
      </c>
      <c r="E34" s="54">
        <v>1</v>
      </c>
      <c r="F34" s="54">
        <v>2</v>
      </c>
      <c r="G34" s="43">
        <v>3</v>
      </c>
      <c r="H34" s="41">
        <v>3</v>
      </c>
      <c r="I34" s="41">
        <v>1</v>
      </c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6.3135298945640517E-2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0.37881179367384304</v>
      </c>
      <c r="D38" s="41">
        <v>3</v>
      </c>
      <c r="E38" s="54">
        <v>3</v>
      </c>
      <c r="F38" s="54">
        <v>3</v>
      </c>
      <c r="G38" s="43"/>
      <c r="H38" s="41">
        <v>2</v>
      </c>
      <c r="I38" s="41">
        <v>4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6.3135298945640517E-2</v>
      </c>
      <c r="D39" s="41"/>
      <c r="E39" s="54"/>
      <c r="F39" s="54"/>
      <c r="G39" s="41">
        <v>1</v>
      </c>
      <c r="H39" s="41"/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15839</v>
      </c>
      <c r="C40" s="29"/>
      <c r="D40" s="28">
        <v>7758</v>
      </c>
      <c r="E40" s="28">
        <v>6759</v>
      </c>
      <c r="F40" s="28">
        <v>4563</v>
      </c>
      <c r="G40" s="28">
        <v>4517</v>
      </c>
      <c r="H40" s="28">
        <v>12339</v>
      </c>
      <c r="I40" s="28">
        <v>3179</v>
      </c>
      <c r="J40" s="28">
        <v>178</v>
      </c>
      <c r="K40" s="28">
        <v>143</v>
      </c>
      <c r="L40" s="28"/>
      <c r="M40" s="30">
        <v>1591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7" priority="6" stopIfTrue="1" operator="equal">
      <formula>0</formula>
    </cfRule>
  </conditionalFormatting>
  <conditionalFormatting sqref="H23:H39">
    <cfRule type="cellIs" dxfId="136" priority="5" stopIfTrue="1" operator="equal">
      <formula>0</formula>
    </cfRule>
  </conditionalFormatting>
  <conditionalFormatting sqref="D17:D20 F17:F20 H17:H20 J17:J20 L17:L20">
    <cfRule type="cellIs" dxfId="135" priority="4" stopIfTrue="1" operator="equal">
      <formula>0</formula>
    </cfRule>
  </conditionalFormatting>
  <conditionalFormatting sqref="E17:E20 G17:G20 I17:I20 K17:K20">
    <cfRule type="cellIs" dxfId="134" priority="3" stopIfTrue="1" operator="equal">
      <formula>0</formula>
    </cfRule>
  </conditionalFormatting>
  <conditionalFormatting sqref="E23:F23">
    <cfRule type="cellIs" dxfId="133" priority="2" stopIfTrue="1" operator="equal">
      <formula>0</formula>
    </cfRule>
  </conditionalFormatting>
  <conditionalFormatting sqref="M17:M20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23</v>
      </c>
      <c r="C8" s="78">
        <f>(B8/$B$40)*1000</f>
        <v>5.1020408163265305</v>
      </c>
      <c r="D8" s="77">
        <f t="shared" ref="D8:M8" si="0">(SUM(D23:D39))+D15+D21</f>
        <v>7</v>
      </c>
      <c r="E8" s="77">
        <f t="shared" si="0"/>
        <v>4</v>
      </c>
      <c r="F8" s="77">
        <f t="shared" si="0"/>
        <v>6</v>
      </c>
      <c r="G8" s="77">
        <f t="shared" si="0"/>
        <v>13</v>
      </c>
      <c r="H8" s="77">
        <f t="shared" si="0"/>
        <v>22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0.22182786157941439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0.44365572315882879</v>
      </c>
      <c r="D13" s="41"/>
      <c r="E13" s="41">
        <v>1</v>
      </c>
      <c r="F13" s="41">
        <v>1</v>
      </c>
      <c r="G13" s="41"/>
      <c r="H13" s="41">
        <v>1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0.66548358473824309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1.7746228926353151</v>
      </c>
      <c r="D23" s="40">
        <v>3</v>
      </c>
      <c r="E23" s="40"/>
      <c r="F23" s="40">
        <v>3</v>
      </c>
      <c r="G23" s="40">
        <v>5</v>
      </c>
      <c r="H23" s="40">
        <v>8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4</v>
      </c>
      <c r="C32" s="19">
        <f t="shared" si="3"/>
        <v>0.88731144631765757</v>
      </c>
      <c r="D32" s="41">
        <v>1</v>
      </c>
      <c r="E32" s="54">
        <v>1</v>
      </c>
      <c r="F32" s="54">
        <v>1</v>
      </c>
      <c r="G32" s="41">
        <v>2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7</v>
      </c>
      <c r="C34" s="19">
        <f t="shared" si="3"/>
        <v>1.5527950310559004</v>
      </c>
      <c r="D34" s="41">
        <v>3</v>
      </c>
      <c r="E34" s="54">
        <v>2</v>
      </c>
      <c r="F34" s="54">
        <v>1</v>
      </c>
      <c r="G34" s="43">
        <v>4</v>
      </c>
      <c r="H34" s="41">
        <v>7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0.22182786157941439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4508</v>
      </c>
      <c r="C40" s="29"/>
      <c r="D40" s="28">
        <v>2218</v>
      </c>
      <c r="E40" s="28">
        <v>1841</v>
      </c>
      <c r="F40" s="28">
        <v>1316</v>
      </c>
      <c r="G40" s="28">
        <v>1351</v>
      </c>
      <c r="H40" s="28">
        <v>4304</v>
      </c>
      <c r="I40" s="28">
        <v>122</v>
      </c>
      <c r="J40" s="28">
        <v>52</v>
      </c>
      <c r="K40" s="28">
        <v>30</v>
      </c>
      <c r="L40" s="28"/>
      <c r="M40" s="30">
        <v>478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1" priority="6" stopIfTrue="1" operator="equal">
      <formula>0</formula>
    </cfRule>
  </conditionalFormatting>
  <conditionalFormatting sqref="H23:H39">
    <cfRule type="cellIs" dxfId="130" priority="5" stopIfTrue="1" operator="equal">
      <formula>0</formula>
    </cfRule>
  </conditionalFormatting>
  <conditionalFormatting sqref="D17:D20 F17:F20 H17:H20 J17:J20 L17:L20">
    <cfRule type="cellIs" dxfId="129" priority="4" stopIfTrue="1" operator="equal">
      <formula>0</formula>
    </cfRule>
  </conditionalFormatting>
  <conditionalFormatting sqref="E17:E20 G17:G20 I17:I20 K17:K20">
    <cfRule type="cellIs" dxfId="128" priority="3" stopIfTrue="1" operator="equal">
      <formula>0</formula>
    </cfRule>
  </conditionalFormatting>
  <conditionalFormatting sqref="E23:F23">
    <cfRule type="cellIs" dxfId="127" priority="2" stopIfTrue="1" operator="equal">
      <formula>0</formula>
    </cfRule>
  </conditionalFormatting>
  <conditionalFormatting sqref="M17:M20">
    <cfRule type="cellIs" dxfId="1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7.42578125" bestFit="1" customWidth="1"/>
    <col min="9" max="9" width="6.42578125" bestFit="1" customWidth="1"/>
    <col min="10" max="10" width="12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366</v>
      </c>
      <c r="C8" s="78">
        <f>(B8/$B$40)*1000</f>
        <v>3.5089064866834123</v>
      </c>
      <c r="D8" s="77">
        <f t="shared" ref="D8:M8" si="0">(SUM(D23:D39))+D15+D21</f>
        <v>117</v>
      </c>
      <c r="E8" s="77">
        <f t="shared" si="0"/>
        <v>44</v>
      </c>
      <c r="F8" s="77">
        <f t="shared" si="0"/>
        <v>113</v>
      </c>
      <c r="G8" s="77">
        <f t="shared" si="0"/>
        <v>209</v>
      </c>
      <c r="H8" s="77">
        <f t="shared" si="0"/>
        <v>187</v>
      </c>
      <c r="I8" s="77">
        <f t="shared" si="0"/>
        <v>173</v>
      </c>
      <c r="J8" s="77">
        <f t="shared" si="0"/>
        <v>0</v>
      </c>
      <c r="K8" s="77">
        <f t="shared" si="0"/>
        <v>2</v>
      </c>
      <c r="L8" s="77">
        <f t="shared" si="0"/>
        <v>4</v>
      </c>
      <c r="M8" s="79">
        <f t="shared" si="0"/>
        <v>13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26</v>
      </c>
      <c r="C11" s="19">
        <f>(B11/$B$40)*1000</f>
        <v>0.24926658102122604</v>
      </c>
      <c r="D11" s="40">
        <v>6</v>
      </c>
      <c r="E11" s="40"/>
      <c r="F11" s="40">
        <v>12</v>
      </c>
      <c r="G11" s="40">
        <v>14</v>
      </c>
      <c r="H11" s="40">
        <v>12</v>
      </c>
      <c r="I11" s="53">
        <v>13</v>
      </c>
      <c r="J11" s="53"/>
      <c r="K11" s="53">
        <v>1</v>
      </c>
      <c r="L11" s="53"/>
      <c r="M11" s="51">
        <v>1</v>
      </c>
    </row>
    <row r="12" spans="1:13" s="2" customFormat="1" x14ac:dyDescent="0.2">
      <c r="A12" s="23" t="s">
        <v>16</v>
      </c>
      <c r="B12" s="18">
        <f>SUM(E12:G12)</f>
        <v>2</v>
      </c>
      <c r="C12" s="19">
        <f>(B12/$B$40)*1000</f>
        <v>1.9174352386248154E-2</v>
      </c>
      <c r="D12" s="41"/>
      <c r="E12" s="41"/>
      <c r="F12" s="41"/>
      <c r="G12" s="41">
        <v>2</v>
      </c>
      <c r="H12" s="41">
        <v>1</v>
      </c>
      <c r="I12" s="54">
        <v>1</v>
      </c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9</v>
      </c>
      <c r="C13" s="19">
        <f>(B13/$B$40)*1000</f>
        <v>8.628458573811669E-2</v>
      </c>
      <c r="D13" s="41"/>
      <c r="E13" s="41">
        <v>4</v>
      </c>
      <c r="F13" s="41">
        <v>2</v>
      </c>
      <c r="G13" s="41">
        <v>3</v>
      </c>
      <c r="H13" s="41">
        <v>4</v>
      </c>
      <c r="I13" s="54">
        <v>4</v>
      </c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2.8761528579372232E-2</v>
      </c>
      <c r="D14" s="41"/>
      <c r="E14" s="41"/>
      <c r="F14" s="41">
        <v>1</v>
      </c>
      <c r="G14" s="41">
        <v>2</v>
      </c>
      <c r="H14" s="41">
        <v>1</v>
      </c>
      <c r="I14" s="54">
        <v>2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40</v>
      </c>
      <c r="C15" s="78">
        <f>(B15/B40)*1000</f>
        <v>0.38348704772496311</v>
      </c>
      <c r="D15" s="83">
        <f t="shared" ref="D15:M15" si="1">SUM(D11:D14)</f>
        <v>6</v>
      </c>
      <c r="E15" s="83">
        <f t="shared" si="1"/>
        <v>4</v>
      </c>
      <c r="F15" s="83">
        <f t="shared" si="1"/>
        <v>15</v>
      </c>
      <c r="G15" s="83">
        <f t="shared" si="1"/>
        <v>21</v>
      </c>
      <c r="H15" s="83">
        <f t="shared" si="1"/>
        <v>18</v>
      </c>
      <c r="I15" s="83">
        <f t="shared" si="1"/>
        <v>20</v>
      </c>
      <c r="J15" s="83">
        <f t="shared" si="1"/>
        <v>0</v>
      </c>
      <c r="K15" s="83">
        <f t="shared" si="1"/>
        <v>1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14</v>
      </c>
      <c r="C18" s="19">
        <f>(B18/$B$40)*1000</f>
        <v>0.13422046670373708</v>
      </c>
      <c r="D18" s="41"/>
      <c r="E18" s="41">
        <v>5</v>
      </c>
      <c r="F18" s="41">
        <v>4</v>
      </c>
      <c r="G18" s="41">
        <v>5</v>
      </c>
      <c r="H18" s="41">
        <v>6</v>
      </c>
      <c r="I18" s="41">
        <v>8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45</v>
      </c>
      <c r="C19" s="19">
        <f>(B19/$B$40)*1000</f>
        <v>0.43142292869058346</v>
      </c>
      <c r="D19" s="41">
        <v>11</v>
      </c>
      <c r="E19" s="41">
        <v>3</v>
      </c>
      <c r="F19" s="41">
        <v>12</v>
      </c>
      <c r="G19" s="41">
        <v>30</v>
      </c>
      <c r="H19" s="41">
        <v>17</v>
      </c>
      <c r="I19" s="41">
        <v>28</v>
      </c>
      <c r="J19" s="41"/>
      <c r="K19" s="41"/>
      <c r="L19" s="41"/>
      <c r="M19" s="49">
        <v>2</v>
      </c>
    </row>
    <row r="20" spans="1:13" s="2" customFormat="1" x14ac:dyDescent="0.2">
      <c r="A20" s="23" t="s">
        <v>25</v>
      </c>
      <c r="B20" s="18">
        <f>SUM(E20:G20)</f>
        <v>7</v>
      </c>
      <c r="C20" s="19">
        <f>(B20/$B$40)*1000</f>
        <v>6.711023335186854E-2</v>
      </c>
      <c r="D20" s="41">
        <v>2</v>
      </c>
      <c r="E20" s="41">
        <v>1</v>
      </c>
      <c r="F20" s="41">
        <v>2</v>
      </c>
      <c r="G20" s="41">
        <v>4</v>
      </c>
      <c r="H20" s="41">
        <v>2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66</v>
      </c>
      <c r="C21" s="78">
        <f>(B21/$B$40)*1000</f>
        <v>0.63275362874618912</v>
      </c>
      <c r="D21" s="83">
        <f>SUM(D17:D20)</f>
        <v>13</v>
      </c>
      <c r="E21" s="83">
        <f t="shared" ref="E21:M21" si="2">SUM(E17:E20)</f>
        <v>9</v>
      </c>
      <c r="F21" s="83">
        <f t="shared" si="2"/>
        <v>18</v>
      </c>
      <c r="G21" s="83">
        <f t="shared" si="2"/>
        <v>39</v>
      </c>
      <c r="H21" s="83">
        <f t="shared" si="2"/>
        <v>25</v>
      </c>
      <c r="I21" s="83">
        <f t="shared" si="2"/>
        <v>41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2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75</v>
      </c>
      <c r="C23" s="19">
        <f t="shared" ref="C23:C39" si="3">(B23/$B$40)*1000</f>
        <v>0.71903821448430583</v>
      </c>
      <c r="D23" s="40">
        <v>17</v>
      </c>
      <c r="E23" s="40">
        <v>14</v>
      </c>
      <c r="F23" s="40">
        <v>22</v>
      </c>
      <c r="G23" s="40">
        <v>39</v>
      </c>
      <c r="H23" s="40">
        <v>44</v>
      </c>
      <c r="I23" s="40">
        <v>28</v>
      </c>
      <c r="J23" s="40"/>
      <c r="K23" s="40">
        <v>1</v>
      </c>
      <c r="L23" s="40">
        <v>2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15</v>
      </c>
      <c r="C24" s="19">
        <f t="shared" si="3"/>
        <v>0.14380764289686115</v>
      </c>
      <c r="D24" s="41">
        <v>6</v>
      </c>
      <c r="E24" s="54"/>
      <c r="F24" s="54">
        <v>4</v>
      </c>
      <c r="G24" s="41">
        <v>11</v>
      </c>
      <c r="H24" s="41">
        <v>2</v>
      </c>
      <c r="I24" s="41">
        <v>13</v>
      </c>
      <c r="J24" s="41"/>
      <c r="K24" s="41"/>
      <c r="L24" s="41"/>
      <c r="M24" s="49">
        <v>1</v>
      </c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2.8761528579372232E-2</v>
      </c>
      <c r="D25" s="41">
        <v>1</v>
      </c>
      <c r="E25" s="54"/>
      <c r="F25" s="54"/>
      <c r="G25" s="41">
        <v>3</v>
      </c>
      <c r="H25" s="41">
        <v>3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9.5871761931240768E-3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9.5871761931240768E-3</v>
      </c>
      <c r="D29" s="41"/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2.8761528579372232E-2</v>
      </c>
      <c r="D31" s="41">
        <v>3</v>
      </c>
      <c r="E31" s="54"/>
      <c r="F31" s="54"/>
      <c r="G31" s="41">
        <v>3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14</v>
      </c>
      <c r="C32" s="19">
        <f t="shared" si="3"/>
        <v>0.13422046670373708</v>
      </c>
      <c r="D32" s="41">
        <v>7</v>
      </c>
      <c r="E32" s="54"/>
      <c r="F32" s="54">
        <v>5</v>
      </c>
      <c r="G32" s="41">
        <v>9</v>
      </c>
      <c r="H32" s="41">
        <v>12</v>
      </c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115</v>
      </c>
      <c r="C34" s="19">
        <f t="shared" si="3"/>
        <v>1.1025252622092689</v>
      </c>
      <c r="D34" s="41">
        <v>52</v>
      </c>
      <c r="E34" s="54">
        <v>14</v>
      </c>
      <c r="F34" s="54">
        <v>44</v>
      </c>
      <c r="G34" s="43">
        <v>57</v>
      </c>
      <c r="H34" s="41">
        <v>67</v>
      </c>
      <c r="I34" s="41">
        <v>47</v>
      </c>
      <c r="J34" s="41"/>
      <c r="K34" s="41"/>
      <c r="L34" s="41">
        <v>1</v>
      </c>
      <c r="M34" s="49">
        <v>6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7</v>
      </c>
      <c r="C37" s="19">
        <f t="shared" si="3"/>
        <v>6.711023335186854E-2</v>
      </c>
      <c r="D37" s="41">
        <v>2</v>
      </c>
      <c r="E37" s="54"/>
      <c r="F37" s="54">
        <v>1</v>
      </c>
      <c r="G37" s="43">
        <v>6</v>
      </c>
      <c r="H37" s="41">
        <v>2</v>
      </c>
      <c r="I37" s="41">
        <v>5</v>
      </c>
      <c r="J37" s="41"/>
      <c r="K37" s="41"/>
      <c r="L37" s="41"/>
      <c r="M37" s="49">
        <v>1</v>
      </c>
    </row>
    <row r="38" spans="1:13" s="2" customFormat="1" x14ac:dyDescent="0.2">
      <c r="A38" s="26" t="s">
        <v>42</v>
      </c>
      <c r="B38" s="18">
        <f t="shared" si="4"/>
        <v>16</v>
      </c>
      <c r="C38" s="19">
        <f t="shared" si="3"/>
        <v>0.15339481908998523</v>
      </c>
      <c r="D38" s="41">
        <v>8</v>
      </c>
      <c r="E38" s="54">
        <v>3</v>
      </c>
      <c r="F38" s="54">
        <v>4</v>
      </c>
      <c r="G38" s="43">
        <v>9</v>
      </c>
      <c r="H38" s="41">
        <v>7</v>
      </c>
      <c r="I38" s="41">
        <v>9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10</v>
      </c>
      <c r="C39" s="19">
        <f t="shared" si="3"/>
        <v>9.5871761931240779E-2</v>
      </c>
      <c r="D39" s="41">
        <v>1</v>
      </c>
      <c r="E39" s="54"/>
      <c r="F39" s="54"/>
      <c r="G39" s="41">
        <v>10</v>
      </c>
      <c r="H39" s="41">
        <v>4</v>
      </c>
      <c r="I39" s="41">
        <v>6</v>
      </c>
      <c r="J39" s="41"/>
      <c r="K39" s="41"/>
      <c r="L39" s="41"/>
      <c r="M39" s="50">
        <v>1</v>
      </c>
    </row>
    <row r="40" spans="1:13" s="3" customFormat="1" ht="12" x14ac:dyDescent="0.2">
      <c r="A40" s="27" t="s">
        <v>51</v>
      </c>
      <c r="B40" s="28">
        <f>SUM(E40:G40)</f>
        <v>104306</v>
      </c>
      <c r="C40" s="29"/>
      <c r="D40" s="28">
        <v>51185</v>
      </c>
      <c r="E40" s="28">
        <v>42917</v>
      </c>
      <c r="F40" s="28">
        <v>29955</v>
      </c>
      <c r="G40" s="28">
        <v>31434</v>
      </c>
      <c r="H40" s="28">
        <v>77395</v>
      </c>
      <c r="I40" s="28">
        <v>16139</v>
      </c>
      <c r="J40" s="28">
        <v>609</v>
      </c>
      <c r="K40" s="28">
        <v>10163</v>
      </c>
      <c r="L40" s="28"/>
      <c r="M40" s="30">
        <v>7711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25" priority="6" stopIfTrue="1" operator="equal">
      <formula>0</formula>
    </cfRule>
  </conditionalFormatting>
  <conditionalFormatting sqref="H23:H39">
    <cfRule type="cellIs" dxfId="124" priority="5" stopIfTrue="1" operator="equal">
      <formula>0</formula>
    </cfRule>
  </conditionalFormatting>
  <conditionalFormatting sqref="D17:D20 F17:F20 H17:H20 J17:J20 L17:L20">
    <cfRule type="cellIs" dxfId="123" priority="4" stopIfTrue="1" operator="equal">
      <formula>0</formula>
    </cfRule>
  </conditionalFormatting>
  <conditionalFormatting sqref="E17:E20 G17:G20 I17:I20 K17:K20">
    <cfRule type="cellIs" dxfId="122" priority="3" stopIfTrue="1" operator="equal">
      <formula>0</formula>
    </cfRule>
  </conditionalFormatting>
  <conditionalFormatting sqref="E23:F23">
    <cfRule type="cellIs" dxfId="121" priority="2" stopIfTrue="1" operator="equal">
      <formula>0</formula>
    </cfRule>
  </conditionalFormatting>
  <conditionalFormatting sqref="M17:M20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46</v>
      </c>
      <c r="C8" s="78">
        <f>(B8/$B$40)*1000</f>
        <v>18.261214767764987</v>
      </c>
      <c r="D8" s="77">
        <f t="shared" ref="D8:M8" si="0">(SUM(D23:D39))+D15+D21</f>
        <v>17</v>
      </c>
      <c r="E8" s="77">
        <f t="shared" si="0"/>
        <v>9</v>
      </c>
      <c r="F8" s="77">
        <f t="shared" si="0"/>
        <v>22</v>
      </c>
      <c r="G8" s="77">
        <f t="shared" si="0"/>
        <v>15</v>
      </c>
      <c r="H8" s="77">
        <f t="shared" si="0"/>
        <v>41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6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0.39698292973402144</v>
      </c>
      <c r="D11" s="40"/>
      <c r="E11" s="40">
        <v>1</v>
      </c>
      <c r="F11" s="40"/>
      <c r="G11" s="40"/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3</v>
      </c>
      <c r="C13" s="19">
        <f>(B13/$B$40)*1000</f>
        <v>1.1909487892020643</v>
      </c>
      <c r="D13" s="41"/>
      <c r="E13" s="41">
        <v>1</v>
      </c>
      <c r="F13" s="41"/>
      <c r="G13" s="41">
        <v>2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1.5879317189360858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2</v>
      </c>
      <c r="H15" s="83">
        <f t="shared" si="1"/>
        <v>3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0.39698292973402144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1.1909487892020643</v>
      </c>
      <c r="D19" s="41"/>
      <c r="E19" s="41"/>
      <c r="F19" s="41">
        <v>2</v>
      </c>
      <c r="G19" s="41">
        <v>1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1.5879317189360858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2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13</v>
      </c>
      <c r="C23" s="19">
        <f t="shared" ref="C23:C39" si="3">(B23/$B$40)*1000</f>
        <v>5.1607780865422788</v>
      </c>
      <c r="D23" s="40">
        <v>7</v>
      </c>
      <c r="E23" s="40">
        <v>5</v>
      </c>
      <c r="F23" s="40">
        <v>6</v>
      </c>
      <c r="G23" s="40">
        <v>2</v>
      </c>
      <c r="H23" s="40">
        <v>12</v>
      </c>
      <c r="I23" s="40"/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0.79396585946804288</v>
      </c>
      <c r="D24" s="41"/>
      <c r="E24" s="54"/>
      <c r="F24" s="54">
        <v>1</v>
      </c>
      <c r="G24" s="41">
        <v>1</v>
      </c>
      <c r="H24" s="41">
        <v>2</v>
      </c>
      <c r="I24" s="41"/>
      <c r="J24" s="41"/>
      <c r="K24" s="41"/>
      <c r="L24" s="41"/>
      <c r="M24" s="49">
        <v>1</v>
      </c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6</v>
      </c>
      <c r="C31" s="19">
        <f t="shared" si="3"/>
        <v>2.3818975784041285</v>
      </c>
      <c r="D31" s="41">
        <v>3</v>
      </c>
      <c r="E31" s="54"/>
      <c r="F31" s="54">
        <v>4</v>
      </c>
      <c r="G31" s="41">
        <v>2</v>
      </c>
      <c r="H31" s="41">
        <v>5</v>
      </c>
      <c r="I31" s="41"/>
      <c r="J31" s="41"/>
      <c r="K31" s="41"/>
      <c r="L31" s="41">
        <v>1</v>
      </c>
      <c r="M31" s="49">
        <v>1</v>
      </c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1.1909487892020643</v>
      </c>
      <c r="D32" s="41"/>
      <c r="E32" s="54">
        <v>1</v>
      </c>
      <c r="F32" s="54">
        <v>1</v>
      </c>
      <c r="G32" s="41">
        <v>1</v>
      </c>
      <c r="H32" s="41">
        <v>3</v>
      </c>
      <c r="I32" s="41"/>
      <c r="J32" s="41"/>
      <c r="K32" s="41"/>
      <c r="L32" s="41"/>
      <c r="M32" s="49">
        <v>1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11</v>
      </c>
      <c r="C34" s="19">
        <f t="shared" si="3"/>
        <v>4.3668122270742353</v>
      </c>
      <c r="D34" s="41">
        <v>7</v>
      </c>
      <c r="E34" s="54">
        <v>1</v>
      </c>
      <c r="F34" s="54">
        <v>5</v>
      </c>
      <c r="G34" s="43">
        <v>5</v>
      </c>
      <c r="H34" s="41">
        <v>9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0.39698292973402144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2</v>
      </c>
      <c r="C39" s="19">
        <f t="shared" si="3"/>
        <v>0.79396585946804288</v>
      </c>
      <c r="D39" s="41"/>
      <c r="E39" s="54"/>
      <c r="F39" s="54">
        <v>2</v>
      </c>
      <c r="G39" s="41"/>
      <c r="H39" s="41">
        <v>2</v>
      </c>
      <c r="I39" s="41"/>
      <c r="J39" s="41"/>
      <c r="K39" s="41"/>
      <c r="L39" s="41"/>
      <c r="M39" s="50">
        <v>2</v>
      </c>
    </row>
    <row r="40" spans="1:13" s="3" customFormat="1" ht="11.25" customHeight="1" x14ac:dyDescent="0.2">
      <c r="A40" s="27" t="s">
        <v>51</v>
      </c>
      <c r="B40" s="28">
        <f>SUM(E40:G40)</f>
        <v>2519</v>
      </c>
      <c r="C40" s="29"/>
      <c r="D40" s="28">
        <v>1180</v>
      </c>
      <c r="E40" s="28">
        <v>1063</v>
      </c>
      <c r="F40" s="28">
        <v>707</v>
      </c>
      <c r="G40" s="28">
        <v>749</v>
      </c>
      <c r="H40" s="28">
        <v>2389</v>
      </c>
      <c r="I40" s="28">
        <v>59</v>
      </c>
      <c r="J40" s="28">
        <v>58</v>
      </c>
      <c r="K40" s="28">
        <v>13</v>
      </c>
      <c r="L40" s="28"/>
      <c r="M40" s="30">
        <v>662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9" priority="6" stopIfTrue="1" operator="equal">
      <formula>0</formula>
    </cfRule>
  </conditionalFormatting>
  <conditionalFormatting sqref="H23:H39">
    <cfRule type="cellIs" dxfId="118" priority="5" stopIfTrue="1" operator="equal">
      <formula>0</formula>
    </cfRule>
  </conditionalFormatting>
  <conditionalFormatting sqref="D17:D20 F17:F20 H17:H20 J17:J20 L17:L20">
    <cfRule type="cellIs" dxfId="117" priority="4" stopIfTrue="1" operator="equal">
      <formula>0</formula>
    </cfRule>
  </conditionalFormatting>
  <conditionalFormatting sqref="E17:E20 G17:G20 I17:I20 K17:K20">
    <cfRule type="cellIs" dxfId="116" priority="3" stopIfTrue="1" operator="equal">
      <formula>0</formula>
    </cfRule>
  </conditionalFormatting>
  <conditionalFormatting sqref="E23:F23">
    <cfRule type="cellIs" dxfId="115" priority="2" stopIfTrue="1" operator="equal">
      <formula>0</formula>
    </cfRule>
  </conditionalFormatting>
  <conditionalFormatting sqref="M17:M20">
    <cfRule type="cellIs" dxfId="1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14</v>
      </c>
      <c r="C8" s="78">
        <f>(B8/$B$40)*1000</f>
        <v>8.7010565568676199</v>
      </c>
      <c r="D8" s="77">
        <f t="shared" ref="D8:M8" si="0">(SUM(D23:D39))+D15+D21</f>
        <v>3</v>
      </c>
      <c r="E8" s="77">
        <f t="shared" si="0"/>
        <v>3</v>
      </c>
      <c r="F8" s="77">
        <f t="shared" si="0"/>
        <v>6</v>
      </c>
      <c r="G8" s="77">
        <f t="shared" si="0"/>
        <v>5</v>
      </c>
      <c r="H8" s="77">
        <f t="shared" si="0"/>
        <v>12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0.62150403977625845</v>
      </c>
      <c r="D11" s="40"/>
      <c r="E11" s="40">
        <v>1</v>
      </c>
      <c r="F11" s="40"/>
      <c r="G11" s="40"/>
      <c r="H11" s="40"/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4</v>
      </c>
      <c r="C13" s="19">
        <f>(B13/$B$40)*1000</f>
        <v>2.4860161591050338</v>
      </c>
      <c r="D13" s="41"/>
      <c r="E13" s="41"/>
      <c r="F13" s="41">
        <v>3</v>
      </c>
      <c r="G13" s="41">
        <v>1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5</v>
      </c>
      <c r="C15" s="78">
        <f>(B15/B40)*1000</f>
        <v>3.1075201988812928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3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1.8645121193287757</v>
      </c>
      <c r="D23" s="40">
        <v>2</v>
      </c>
      <c r="E23" s="40">
        <v>1</v>
      </c>
      <c r="F23" s="40">
        <v>1</v>
      </c>
      <c r="G23" s="40">
        <v>1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3.7290242386575514</v>
      </c>
      <c r="D34" s="41">
        <v>1</v>
      </c>
      <c r="E34" s="54">
        <v>1</v>
      </c>
      <c r="F34" s="54">
        <v>2</v>
      </c>
      <c r="G34" s="43">
        <v>3</v>
      </c>
      <c r="H34" s="41">
        <v>5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1609</v>
      </c>
      <c r="C40" s="29"/>
      <c r="D40" s="28">
        <v>781</v>
      </c>
      <c r="E40" s="28">
        <v>679</v>
      </c>
      <c r="F40" s="28">
        <v>450</v>
      </c>
      <c r="G40" s="28">
        <v>480</v>
      </c>
      <c r="H40" s="28">
        <v>1542</v>
      </c>
      <c r="I40" s="28">
        <v>33</v>
      </c>
      <c r="J40" s="28">
        <v>21</v>
      </c>
      <c r="K40" s="28">
        <v>13</v>
      </c>
      <c r="L40" s="28"/>
      <c r="M40" s="30">
        <v>79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3" priority="6" stopIfTrue="1" operator="equal">
      <formula>0</formula>
    </cfRule>
  </conditionalFormatting>
  <conditionalFormatting sqref="H23:H39">
    <cfRule type="cellIs" dxfId="112" priority="5" stopIfTrue="1" operator="equal">
      <formula>0</formula>
    </cfRule>
  </conditionalFormatting>
  <conditionalFormatting sqref="D17:D20 F17:F20 H17:H20 J17:J20 L17:L20">
    <cfRule type="cellIs" dxfId="111" priority="4" stopIfTrue="1" operator="equal">
      <formula>0</formula>
    </cfRule>
  </conditionalFormatting>
  <conditionalFormatting sqref="E17:E20 G17:G20 I17:I20 K17:K20">
    <cfRule type="cellIs" dxfId="110" priority="3" stopIfTrue="1" operator="equal">
      <formula>0</formula>
    </cfRule>
  </conditionalFormatting>
  <conditionalFormatting sqref="E23:F23">
    <cfRule type="cellIs" dxfId="109" priority="2" stopIfTrue="1" operator="equal">
      <formula>0</formula>
    </cfRule>
  </conditionalFormatting>
  <conditionalFormatting sqref="M17:M20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51</v>
      </c>
      <c r="B40" s="28">
        <f>SUM(E40:G40)</f>
        <v>322</v>
      </c>
      <c r="C40" s="29"/>
      <c r="D40" s="28">
        <v>143</v>
      </c>
      <c r="E40" s="28">
        <v>109</v>
      </c>
      <c r="F40" s="28">
        <v>99</v>
      </c>
      <c r="G40" s="28">
        <v>114</v>
      </c>
      <c r="H40" s="28">
        <v>300</v>
      </c>
      <c r="I40" s="28">
        <v>9</v>
      </c>
      <c r="J40" s="28">
        <v>4</v>
      </c>
      <c r="K40" s="28">
        <v>9</v>
      </c>
      <c r="L40" s="28"/>
      <c r="M40" s="30">
        <v>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7" priority="6" stopIfTrue="1" operator="equal">
      <formula>0</formula>
    </cfRule>
  </conditionalFormatting>
  <conditionalFormatting sqref="H23:H39">
    <cfRule type="cellIs" dxfId="106" priority="5" stopIfTrue="1" operator="equal">
      <formula>0</formula>
    </cfRule>
  </conditionalFormatting>
  <conditionalFormatting sqref="D17:D20 F17:F20 H17:H20 J17:J20 L17:L20">
    <cfRule type="cellIs" dxfId="105" priority="4" stopIfTrue="1" operator="equal">
      <formula>0</formula>
    </cfRule>
  </conditionalFormatting>
  <conditionalFormatting sqref="E17:E20 G17:G20 I17:I20 K17:K20">
    <cfRule type="cellIs" dxfId="104" priority="3" stopIfTrue="1" operator="equal">
      <formula>0</formula>
    </cfRule>
  </conditionalFormatting>
  <conditionalFormatting sqref="E23:F23">
    <cfRule type="cellIs" dxfId="103" priority="2" stopIfTrue="1" operator="equal">
      <formula>0</formula>
    </cfRule>
  </conditionalFormatting>
  <conditionalFormatting sqref="M17:M20">
    <cfRule type="cellIs" dxfId="1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21</v>
      </c>
      <c r="C8" s="78">
        <f>(B8/$B$40)*1000</f>
        <v>9.532455742169768</v>
      </c>
      <c r="D8" s="77">
        <f t="shared" ref="D8:M8" si="0">(SUM(D23:D39))+D15+D21</f>
        <v>12</v>
      </c>
      <c r="E8" s="77">
        <f t="shared" si="0"/>
        <v>0</v>
      </c>
      <c r="F8" s="77">
        <f t="shared" si="0"/>
        <v>5</v>
      </c>
      <c r="G8" s="77">
        <f t="shared" si="0"/>
        <v>16</v>
      </c>
      <c r="H8" s="77">
        <f t="shared" si="0"/>
        <v>14</v>
      </c>
      <c r="I8" s="77">
        <f t="shared" si="0"/>
        <v>7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0.90785292782569227</v>
      </c>
      <c r="D13" s="41"/>
      <c r="E13" s="41"/>
      <c r="F13" s="41"/>
      <c r="G13" s="41">
        <v>2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0.90785292782569227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0.45392646391284613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</v>
      </c>
      <c r="C34" s="19">
        <f t="shared" si="3"/>
        <v>6.8088969586926922</v>
      </c>
      <c r="D34" s="41">
        <v>11</v>
      </c>
      <c r="E34" s="54"/>
      <c r="F34" s="54">
        <v>2</v>
      </c>
      <c r="G34" s="43">
        <v>13</v>
      </c>
      <c r="H34" s="41">
        <v>9</v>
      </c>
      <c r="I34" s="41">
        <v>6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0.90785292782569227</v>
      </c>
      <c r="D38" s="41">
        <v>1</v>
      </c>
      <c r="E38" s="54"/>
      <c r="F38" s="54">
        <v>1</v>
      </c>
      <c r="G38" s="43">
        <v>1</v>
      </c>
      <c r="H38" s="41">
        <v>1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0.45392646391284613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2203</v>
      </c>
      <c r="C40" s="31"/>
      <c r="D40" s="28">
        <v>1047</v>
      </c>
      <c r="E40" s="28">
        <v>863</v>
      </c>
      <c r="F40" s="28">
        <v>656</v>
      </c>
      <c r="G40" s="28">
        <v>684</v>
      </c>
      <c r="H40" s="28">
        <v>2093</v>
      </c>
      <c r="I40" s="28">
        <v>77</v>
      </c>
      <c r="J40" s="28">
        <v>22</v>
      </c>
      <c r="K40" s="28">
        <v>11</v>
      </c>
      <c r="L40" s="28"/>
      <c r="M40" s="30">
        <v>82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1" priority="6" stopIfTrue="1" operator="equal">
      <formula>0</formula>
    </cfRule>
  </conditionalFormatting>
  <conditionalFormatting sqref="H23:H39">
    <cfRule type="cellIs" dxfId="100" priority="5" stopIfTrue="1" operator="equal">
      <formula>0</formula>
    </cfRule>
  </conditionalFormatting>
  <conditionalFormatting sqref="D17:D20 F17:F20 H17:H20 J17:J20 L17:L20">
    <cfRule type="cellIs" dxfId="99" priority="4" stopIfTrue="1" operator="equal">
      <formula>0</formula>
    </cfRule>
  </conditionalFormatting>
  <conditionalFormatting sqref="E17:E20 G17:G20 I17:I20 K17:K20">
    <cfRule type="cellIs" dxfId="98" priority="3" stopIfTrue="1" operator="equal">
      <formula>0</formula>
    </cfRule>
  </conditionalFormatting>
  <conditionalFormatting sqref="E23:F23">
    <cfRule type="cellIs" dxfId="97" priority="2" stopIfTrue="1" operator="equal">
      <formula>0</formula>
    </cfRule>
  </conditionalFormatting>
  <conditionalFormatting sqref="M17:M20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</v>
      </c>
      <c r="C8" s="78">
        <f>(B8/$B$40)*1000</f>
        <v>3.1298904538341157</v>
      </c>
      <c r="D8" s="77">
        <f t="shared" ref="D8:M8" si="0">(SUM(D23:D39))+D15+D21</f>
        <v>1</v>
      </c>
      <c r="E8" s="77">
        <f t="shared" si="0"/>
        <v>1</v>
      </c>
      <c r="F8" s="77">
        <f t="shared" si="0"/>
        <v>0</v>
      </c>
      <c r="G8" s="77">
        <f t="shared" si="0"/>
        <v>1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1.5649452269170578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1.5649452269170578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639</v>
      </c>
      <c r="C40" s="29"/>
      <c r="D40" s="28">
        <v>286</v>
      </c>
      <c r="E40" s="28">
        <v>280</v>
      </c>
      <c r="F40" s="28">
        <v>174</v>
      </c>
      <c r="G40" s="28">
        <v>185</v>
      </c>
      <c r="H40" s="28">
        <v>623</v>
      </c>
      <c r="I40" s="28">
        <v>10</v>
      </c>
      <c r="J40" s="28">
        <v>5</v>
      </c>
      <c r="K40" s="28">
        <v>1</v>
      </c>
      <c r="L40" s="28"/>
      <c r="M40" s="30">
        <v>28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95" priority="6" stopIfTrue="1" operator="equal">
      <formula>0</formula>
    </cfRule>
  </conditionalFormatting>
  <conditionalFormatting sqref="H23:H39">
    <cfRule type="cellIs" dxfId="94" priority="5" stopIfTrue="1" operator="equal">
      <formula>0</formula>
    </cfRule>
  </conditionalFormatting>
  <conditionalFormatting sqref="D17:D20 F17:F20 H17:H20 J17:J20 L17:L20">
    <cfRule type="cellIs" dxfId="93" priority="4" stopIfTrue="1" operator="equal">
      <formula>0</formula>
    </cfRule>
  </conditionalFormatting>
  <conditionalFormatting sqref="E17:E20 G17:G20 I17:I20 K17:K20">
    <cfRule type="cellIs" dxfId="92" priority="3" stopIfTrue="1" operator="equal">
      <formula>0</formula>
    </cfRule>
  </conditionalFormatting>
  <conditionalFormatting sqref="E23:F23">
    <cfRule type="cellIs" dxfId="91" priority="2" stopIfTrue="1" operator="equal">
      <formula>0</formula>
    </cfRule>
  </conditionalFormatting>
  <conditionalFormatting sqref="M17:M20">
    <cfRule type="cellIs" dxfId="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</v>
      </c>
      <c r="C8" s="78">
        <f>(B8/$B$40)*1000</f>
        <v>0.94250706880301605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0.94250706880301605</v>
      </c>
      <c r="D34" s="41">
        <v>1</v>
      </c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1061</v>
      </c>
      <c r="C40" s="29"/>
      <c r="D40" s="28">
        <v>519</v>
      </c>
      <c r="E40" s="28">
        <v>430</v>
      </c>
      <c r="F40" s="28">
        <v>311</v>
      </c>
      <c r="G40" s="28">
        <v>320</v>
      </c>
      <c r="H40" s="28">
        <v>1018</v>
      </c>
      <c r="I40" s="28">
        <v>21</v>
      </c>
      <c r="J40" s="28">
        <v>19</v>
      </c>
      <c r="K40" s="28">
        <v>3</v>
      </c>
      <c r="L40" s="28"/>
      <c r="M40" s="30">
        <v>24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7" priority="6" stopIfTrue="1" operator="equal">
      <formula>0</formula>
    </cfRule>
  </conditionalFormatting>
  <conditionalFormatting sqref="H23:H39">
    <cfRule type="cellIs" dxfId="466" priority="5" stopIfTrue="1" operator="equal">
      <formula>0</formula>
    </cfRule>
  </conditionalFormatting>
  <conditionalFormatting sqref="D17:D20 F17:F20 H17:H20 J17:J20 L17:L20">
    <cfRule type="cellIs" dxfId="465" priority="4" stopIfTrue="1" operator="equal">
      <formula>0</formula>
    </cfRule>
  </conditionalFormatting>
  <conditionalFormatting sqref="E17:E20 G17:G20 I17:I20 K17:K20">
    <cfRule type="cellIs" dxfId="464" priority="3" stopIfTrue="1" operator="equal">
      <formula>0</formula>
    </cfRule>
  </conditionalFormatting>
  <conditionalFormatting sqref="E23:F23">
    <cfRule type="cellIs" dxfId="463" priority="2" stopIfTrue="1" operator="equal">
      <formula>0</formula>
    </cfRule>
  </conditionalFormatting>
  <conditionalFormatting sqref="M17:M20">
    <cfRule type="cellIs" dxfId="4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22</v>
      </c>
      <c r="C8" s="78">
        <f>(B8/$B$40)*1000</f>
        <v>10.516252390057362</v>
      </c>
      <c r="D8" s="77">
        <f t="shared" ref="D8:M8" si="0">(SUM(D23:D39))+D15+D21</f>
        <v>6</v>
      </c>
      <c r="E8" s="77">
        <f t="shared" si="0"/>
        <v>9</v>
      </c>
      <c r="F8" s="77">
        <f t="shared" si="0"/>
        <v>3</v>
      </c>
      <c r="G8" s="77">
        <f t="shared" si="0"/>
        <v>10</v>
      </c>
      <c r="H8" s="77">
        <f t="shared" si="0"/>
        <v>22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0.95602294455066916</v>
      </c>
      <c r="D11" s="40">
        <v>1</v>
      </c>
      <c r="E11" s="40">
        <v>1</v>
      </c>
      <c r="F11" s="40"/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0.95602294455066916</v>
      </c>
      <c r="D13" s="41">
        <v>1</v>
      </c>
      <c r="E13" s="41">
        <v>2</v>
      </c>
      <c r="F13" s="41"/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1.9120458891013383</v>
      </c>
      <c r="D15" s="83">
        <f t="shared" ref="D15:M15" si="1">SUM(D11:D14)</f>
        <v>2</v>
      </c>
      <c r="E15" s="83">
        <f t="shared" si="1"/>
        <v>3</v>
      </c>
      <c r="F15" s="83">
        <f t="shared" si="1"/>
        <v>0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0.47801147227533458</v>
      </c>
      <c r="D18" s="41"/>
      <c r="E18" s="41">
        <v>1</v>
      </c>
      <c r="F18" s="41"/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2.3900573613766731</v>
      </c>
      <c r="D19" s="41">
        <v>3</v>
      </c>
      <c r="E19" s="41">
        <v>1</v>
      </c>
      <c r="F19" s="41">
        <v>2</v>
      </c>
      <c r="G19" s="41">
        <v>2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2.8680688336520079</v>
      </c>
      <c r="D21" s="83">
        <f>SUM(D17:D20)</f>
        <v>3</v>
      </c>
      <c r="E21" s="83">
        <f t="shared" ref="E21:M21" si="2">SUM(E17:E20)</f>
        <v>2</v>
      </c>
      <c r="F21" s="83">
        <f t="shared" si="2"/>
        <v>2</v>
      </c>
      <c r="G21" s="83">
        <f t="shared" si="2"/>
        <v>2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0.95602294455066916</v>
      </c>
      <c r="D23" s="40"/>
      <c r="E23" s="40"/>
      <c r="F23" s="40"/>
      <c r="G23" s="40">
        <v>2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0.47801147227533458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0.47801147227533458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0.47801147227533458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2.8680688336520079</v>
      </c>
      <c r="D34" s="41">
        <v>1</v>
      </c>
      <c r="E34" s="54">
        <v>4</v>
      </c>
      <c r="F34" s="54"/>
      <c r="G34" s="43">
        <v>2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0.47801147227533458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2092</v>
      </c>
      <c r="C40" s="31"/>
      <c r="D40" s="28">
        <v>1036</v>
      </c>
      <c r="E40" s="28">
        <v>899</v>
      </c>
      <c r="F40" s="28">
        <v>616</v>
      </c>
      <c r="G40" s="28">
        <v>577</v>
      </c>
      <c r="H40" s="28">
        <v>1989</v>
      </c>
      <c r="I40" s="28">
        <v>47</v>
      </c>
      <c r="J40" s="28">
        <v>40</v>
      </c>
      <c r="K40" s="28">
        <v>16</v>
      </c>
      <c r="L40" s="28"/>
      <c r="M40" s="30">
        <v>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9" priority="6" stopIfTrue="1" operator="equal">
      <formula>0</formula>
    </cfRule>
  </conditionalFormatting>
  <conditionalFormatting sqref="H23:H39">
    <cfRule type="cellIs" dxfId="88" priority="5" stopIfTrue="1" operator="equal">
      <formula>0</formula>
    </cfRule>
  </conditionalFormatting>
  <conditionalFormatting sqref="D17:D20 F17:F20 H17:H20 J17:J20 L17:L20">
    <cfRule type="cellIs" dxfId="87" priority="4" stopIfTrue="1" operator="equal">
      <formula>0</formula>
    </cfRule>
  </conditionalFormatting>
  <conditionalFormatting sqref="E17:E20 G17:G20 I17:I20 K17:K20">
    <cfRule type="cellIs" dxfId="86" priority="3" stopIfTrue="1" operator="equal">
      <formula>0</formula>
    </cfRule>
  </conditionalFormatting>
  <conditionalFormatting sqref="E23:F23">
    <cfRule type="cellIs" dxfId="85" priority="2" stopIfTrue="1" operator="equal">
      <formula>0</formula>
    </cfRule>
  </conditionalFormatting>
  <conditionalFormatting sqref="M17:M20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514</v>
      </c>
      <c r="C8" s="78">
        <f>(B8/$B$40)*1000</f>
        <v>18.158694269766126</v>
      </c>
      <c r="D8" s="77">
        <f t="shared" ref="D8:M8" si="0">(SUM(D23:D39))+D15+D21</f>
        <v>151</v>
      </c>
      <c r="E8" s="77">
        <f t="shared" si="0"/>
        <v>81</v>
      </c>
      <c r="F8" s="77">
        <f t="shared" si="0"/>
        <v>161</v>
      </c>
      <c r="G8" s="77">
        <f t="shared" si="0"/>
        <v>272</v>
      </c>
      <c r="H8" s="77">
        <f t="shared" si="0"/>
        <v>367</v>
      </c>
      <c r="I8" s="77">
        <f t="shared" si="0"/>
        <v>104</v>
      </c>
      <c r="J8" s="77">
        <f t="shared" si="0"/>
        <v>0</v>
      </c>
      <c r="K8" s="77">
        <f t="shared" si="0"/>
        <v>3</v>
      </c>
      <c r="L8" s="77">
        <f t="shared" si="0"/>
        <v>40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20</v>
      </c>
      <c r="C11" s="19">
        <f>(B11/$B$40)*1000</f>
        <v>0.70656397936833182</v>
      </c>
      <c r="D11" s="40">
        <v>5</v>
      </c>
      <c r="E11" s="40">
        <v>3</v>
      </c>
      <c r="F11" s="40">
        <v>9</v>
      </c>
      <c r="G11" s="40">
        <v>8</v>
      </c>
      <c r="H11" s="40">
        <v>11</v>
      </c>
      <c r="I11" s="53">
        <v>7</v>
      </c>
      <c r="J11" s="53"/>
      <c r="K11" s="53"/>
      <c r="L11" s="53">
        <v>2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15</v>
      </c>
      <c r="C13" s="19">
        <f>(B13/$B$40)*1000</f>
        <v>0.52992298452624886</v>
      </c>
      <c r="D13" s="41">
        <v>1</v>
      </c>
      <c r="E13" s="41">
        <v>3</v>
      </c>
      <c r="F13" s="41">
        <v>4</v>
      </c>
      <c r="G13" s="41">
        <v>8</v>
      </c>
      <c r="H13" s="41">
        <v>12</v>
      </c>
      <c r="I13" s="54">
        <v>1</v>
      </c>
      <c r="J13" s="54"/>
      <c r="K13" s="54"/>
      <c r="L13" s="54">
        <v>2</v>
      </c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0.10598459690524978</v>
      </c>
      <c r="D14" s="41"/>
      <c r="E14" s="41"/>
      <c r="F14" s="41">
        <v>1</v>
      </c>
      <c r="G14" s="41">
        <v>2</v>
      </c>
      <c r="H14" s="41"/>
      <c r="I14" s="54">
        <v>2</v>
      </c>
      <c r="J14" s="54"/>
      <c r="K14" s="54"/>
      <c r="L14" s="54">
        <v>1</v>
      </c>
      <c r="M14" s="52"/>
    </row>
    <row r="15" spans="1:13" s="6" customFormat="1" ht="12" x14ac:dyDescent="0.2">
      <c r="A15" s="80" t="s">
        <v>20</v>
      </c>
      <c r="B15" s="83">
        <f>SUM(B11:B14)</f>
        <v>38</v>
      </c>
      <c r="C15" s="78">
        <f>(B15/B40)*1000</f>
        <v>1.3424715607998303</v>
      </c>
      <c r="D15" s="83">
        <f t="shared" ref="D15:M15" si="1">SUM(D11:D14)</f>
        <v>6</v>
      </c>
      <c r="E15" s="83">
        <f t="shared" si="1"/>
        <v>6</v>
      </c>
      <c r="F15" s="83">
        <f t="shared" si="1"/>
        <v>14</v>
      </c>
      <c r="G15" s="83">
        <f t="shared" si="1"/>
        <v>18</v>
      </c>
      <c r="H15" s="83">
        <f t="shared" si="1"/>
        <v>23</v>
      </c>
      <c r="I15" s="83">
        <f t="shared" si="1"/>
        <v>10</v>
      </c>
      <c r="J15" s="83">
        <f t="shared" si="1"/>
        <v>0</v>
      </c>
      <c r="K15" s="83">
        <f t="shared" si="1"/>
        <v>0</v>
      </c>
      <c r="L15" s="83">
        <f t="shared" si="1"/>
        <v>5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28</v>
      </c>
      <c r="C18" s="19">
        <f>(B18/$B$40)*1000</f>
        <v>0.98918957111566441</v>
      </c>
      <c r="D18" s="41"/>
      <c r="E18" s="41">
        <v>3</v>
      </c>
      <c r="F18" s="41">
        <v>17</v>
      </c>
      <c r="G18" s="41">
        <v>8</v>
      </c>
      <c r="H18" s="41">
        <v>24</v>
      </c>
      <c r="I18" s="41">
        <v>3</v>
      </c>
      <c r="J18" s="41"/>
      <c r="K18" s="41"/>
      <c r="L18" s="41">
        <v>1</v>
      </c>
      <c r="M18" s="49"/>
    </row>
    <row r="19" spans="1:13" s="2" customFormat="1" x14ac:dyDescent="0.2">
      <c r="A19" s="23" t="s">
        <v>24</v>
      </c>
      <c r="B19" s="18">
        <f>SUM(E19:G19)</f>
        <v>44</v>
      </c>
      <c r="C19" s="19">
        <f>(B19/$B$40)*1000</f>
        <v>1.55444075461033</v>
      </c>
      <c r="D19" s="41">
        <v>18</v>
      </c>
      <c r="E19" s="41">
        <v>5</v>
      </c>
      <c r="F19" s="41">
        <v>13</v>
      </c>
      <c r="G19" s="41">
        <v>26</v>
      </c>
      <c r="H19" s="41">
        <v>33</v>
      </c>
      <c r="I19" s="41">
        <v>9</v>
      </c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11</v>
      </c>
      <c r="C20" s="19">
        <f>(B20/$B$40)*1000</f>
        <v>0.38861018865258251</v>
      </c>
      <c r="D20" s="41">
        <v>1</v>
      </c>
      <c r="E20" s="41"/>
      <c r="F20" s="41">
        <v>2</v>
      </c>
      <c r="G20" s="41">
        <v>9</v>
      </c>
      <c r="H20" s="41">
        <v>8</v>
      </c>
      <c r="I20" s="41">
        <v>3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83</v>
      </c>
      <c r="C21" s="78">
        <f>(B21/$B$40)*1000</f>
        <v>2.9322405143785772</v>
      </c>
      <c r="D21" s="83">
        <f>SUM(D17:D20)</f>
        <v>19</v>
      </c>
      <c r="E21" s="83">
        <f t="shared" ref="E21:M21" si="2">SUM(E17:E20)</f>
        <v>8</v>
      </c>
      <c r="F21" s="83">
        <f t="shared" si="2"/>
        <v>32</v>
      </c>
      <c r="G21" s="83">
        <f t="shared" si="2"/>
        <v>43</v>
      </c>
      <c r="H21" s="83">
        <f t="shared" si="2"/>
        <v>65</v>
      </c>
      <c r="I21" s="83">
        <f t="shared" si="2"/>
        <v>15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78</v>
      </c>
      <c r="C23" s="19">
        <f t="shared" ref="C23:C39" si="3">(B23/$B$40)*1000</f>
        <v>2.7555995195364944</v>
      </c>
      <c r="D23" s="40">
        <v>20</v>
      </c>
      <c r="E23" s="40">
        <v>4</v>
      </c>
      <c r="F23" s="40">
        <v>24</v>
      </c>
      <c r="G23" s="40">
        <v>50</v>
      </c>
      <c r="H23" s="40">
        <v>49</v>
      </c>
      <c r="I23" s="40">
        <v>17</v>
      </c>
      <c r="J23" s="40"/>
      <c r="K23" s="40"/>
      <c r="L23" s="40">
        <v>12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24</v>
      </c>
      <c r="C24" s="19">
        <f t="shared" si="3"/>
        <v>0.84787677524199823</v>
      </c>
      <c r="D24" s="41">
        <v>6</v>
      </c>
      <c r="E24" s="54">
        <v>5</v>
      </c>
      <c r="F24" s="54">
        <v>6</v>
      </c>
      <c r="G24" s="41">
        <v>13</v>
      </c>
      <c r="H24" s="41">
        <v>15</v>
      </c>
      <c r="I24" s="41">
        <v>6</v>
      </c>
      <c r="J24" s="41"/>
      <c r="K24" s="41">
        <v>2</v>
      </c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7.0656397936833176E-2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6</v>
      </c>
      <c r="C29" s="19">
        <f t="shared" si="3"/>
        <v>0.21196919381049956</v>
      </c>
      <c r="D29" s="41">
        <v>1</v>
      </c>
      <c r="E29" s="54"/>
      <c r="F29" s="54">
        <v>3</v>
      </c>
      <c r="G29" s="41">
        <v>3</v>
      </c>
      <c r="H29" s="41">
        <v>5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8</v>
      </c>
      <c r="C31" s="19">
        <f t="shared" si="3"/>
        <v>0.28262559174733271</v>
      </c>
      <c r="D31" s="41">
        <v>5</v>
      </c>
      <c r="E31" s="54">
        <v>1</v>
      </c>
      <c r="F31" s="54">
        <v>2</v>
      </c>
      <c r="G31" s="41">
        <v>5</v>
      </c>
      <c r="H31" s="41">
        <v>6</v>
      </c>
      <c r="I31" s="41"/>
      <c r="J31" s="41"/>
      <c r="K31" s="41">
        <v>1</v>
      </c>
      <c r="L31" s="41">
        <v>1</v>
      </c>
      <c r="M31" s="49"/>
    </row>
    <row r="32" spans="1:13" s="2" customFormat="1" x14ac:dyDescent="0.2">
      <c r="A32" s="26" t="s">
        <v>37</v>
      </c>
      <c r="B32" s="18">
        <f t="shared" si="4"/>
        <v>29</v>
      </c>
      <c r="C32" s="19">
        <f t="shared" si="3"/>
        <v>1.0245177700840811</v>
      </c>
      <c r="D32" s="41">
        <v>16</v>
      </c>
      <c r="E32" s="54">
        <v>2</v>
      </c>
      <c r="F32" s="54">
        <v>11</v>
      </c>
      <c r="G32" s="41">
        <v>16</v>
      </c>
      <c r="H32" s="41">
        <v>23</v>
      </c>
      <c r="I32" s="41">
        <v>5</v>
      </c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167</v>
      </c>
      <c r="C34" s="19">
        <f t="shared" si="3"/>
        <v>5.8998092277255711</v>
      </c>
      <c r="D34" s="41">
        <v>68</v>
      </c>
      <c r="E34" s="54">
        <v>49</v>
      </c>
      <c r="F34" s="54">
        <v>50</v>
      </c>
      <c r="G34" s="43">
        <v>68</v>
      </c>
      <c r="H34" s="41">
        <v>114</v>
      </c>
      <c r="I34" s="41">
        <v>42</v>
      </c>
      <c r="J34" s="41"/>
      <c r="K34" s="41"/>
      <c r="L34" s="41">
        <v>11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6</v>
      </c>
      <c r="C36" s="19">
        <f t="shared" si="3"/>
        <v>0.21196919381049956</v>
      </c>
      <c r="D36" s="41"/>
      <c r="E36" s="54"/>
      <c r="F36" s="54">
        <v>3</v>
      </c>
      <c r="G36" s="43">
        <v>3</v>
      </c>
      <c r="H36" s="41">
        <v>2</v>
      </c>
      <c r="I36" s="41">
        <v>2</v>
      </c>
      <c r="J36" s="41"/>
      <c r="K36" s="41"/>
      <c r="L36" s="41">
        <v>2</v>
      </c>
      <c r="M36" s="49"/>
    </row>
    <row r="37" spans="1:13" s="2" customFormat="1" x14ac:dyDescent="0.2">
      <c r="A37" s="26" t="s">
        <v>41</v>
      </c>
      <c r="B37" s="18">
        <f t="shared" si="4"/>
        <v>4</v>
      </c>
      <c r="C37" s="19">
        <f t="shared" si="3"/>
        <v>0.14131279587366635</v>
      </c>
      <c r="D37" s="41"/>
      <c r="E37" s="54"/>
      <c r="F37" s="54"/>
      <c r="G37" s="43">
        <v>4</v>
      </c>
      <c r="H37" s="41">
        <v>1</v>
      </c>
      <c r="I37" s="41">
        <v>2</v>
      </c>
      <c r="J37" s="41"/>
      <c r="K37" s="41"/>
      <c r="L37" s="41">
        <v>1</v>
      </c>
      <c r="M37" s="49"/>
    </row>
    <row r="38" spans="1:13" s="2" customFormat="1" x14ac:dyDescent="0.2">
      <c r="A38" s="26" t="s">
        <v>42</v>
      </c>
      <c r="B38" s="18">
        <f t="shared" si="4"/>
        <v>46</v>
      </c>
      <c r="C38" s="19">
        <f t="shared" si="3"/>
        <v>1.6250971525471631</v>
      </c>
      <c r="D38" s="41">
        <v>7</v>
      </c>
      <c r="E38" s="54">
        <v>1</v>
      </c>
      <c r="F38" s="54">
        <v>11</v>
      </c>
      <c r="G38" s="43">
        <v>34</v>
      </c>
      <c r="H38" s="41">
        <v>44</v>
      </c>
      <c r="I38" s="41">
        <v>1</v>
      </c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23</v>
      </c>
      <c r="C39" s="19">
        <f t="shared" si="3"/>
        <v>0.81254857627358157</v>
      </c>
      <c r="D39" s="41">
        <v>3</v>
      </c>
      <c r="E39" s="54">
        <v>5</v>
      </c>
      <c r="F39" s="54">
        <v>5</v>
      </c>
      <c r="G39" s="41">
        <v>13</v>
      </c>
      <c r="H39" s="41">
        <v>18</v>
      </c>
      <c r="I39" s="41">
        <v>3</v>
      </c>
      <c r="J39" s="41"/>
      <c r="K39" s="41"/>
      <c r="L39" s="41">
        <v>2</v>
      </c>
      <c r="M39" s="50"/>
    </row>
    <row r="40" spans="1:13" s="3" customFormat="1" ht="12" x14ac:dyDescent="0.2">
      <c r="A40" s="27" t="s">
        <v>51</v>
      </c>
      <c r="B40" s="28">
        <f>SUM(E40:G40)</f>
        <v>28306</v>
      </c>
      <c r="C40" s="29"/>
      <c r="D40" s="28">
        <v>13836</v>
      </c>
      <c r="E40" s="28">
        <v>12043</v>
      </c>
      <c r="F40" s="28">
        <v>8136</v>
      </c>
      <c r="G40" s="28">
        <v>8127</v>
      </c>
      <c r="H40" s="28">
        <v>25888</v>
      </c>
      <c r="I40" s="28">
        <v>1106</v>
      </c>
      <c r="J40" s="28">
        <v>232</v>
      </c>
      <c r="K40" s="28">
        <v>1080</v>
      </c>
      <c r="L40" s="28"/>
      <c r="M40" s="30">
        <v>4293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3" priority="6" stopIfTrue="1" operator="equal">
      <formula>0</formula>
    </cfRule>
  </conditionalFormatting>
  <conditionalFormatting sqref="H23:H39">
    <cfRule type="cellIs" dxfId="82" priority="5" stopIfTrue="1" operator="equal">
      <formula>0</formula>
    </cfRule>
  </conditionalFormatting>
  <conditionalFormatting sqref="D17:D20 F17:F20 H17:H20 J17:J20 L17:L20">
    <cfRule type="cellIs" dxfId="81" priority="4" stopIfTrue="1" operator="equal">
      <formula>0</formula>
    </cfRule>
  </conditionalFormatting>
  <conditionalFormatting sqref="E17:E20 G17:G20 I17:I20 K17:K20">
    <cfRule type="cellIs" dxfId="80" priority="3" stopIfTrue="1" operator="equal">
      <formula>0</formula>
    </cfRule>
  </conditionalFormatting>
  <conditionalFormatting sqref="E23:F23">
    <cfRule type="cellIs" dxfId="79" priority="2" stopIfTrue="1" operator="equal">
      <formula>0</formula>
    </cfRule>
  </conditionalFormatting>
  <conditionalFormatting sqref="M17:M20">
    <cfRule type="cellIs" dxfId="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7.5566750629722916</v>
      </c>
      <c r="D8" s="77">
        <f t="shared" ref="D8:M8" si="0">(SUM(D23:D39))+D15+D21</f>
        <v>4</v>
      </c>
      <c r="E8" s="77">
        <f t="shared" si="0"/>
        <v>0</v>
      </c>
      <c r="F8" s="77">
        <f t="shared" si="0"/>
        <v>0</v>
      </c>
      <c r="G8" s="77">
        <f t="shared" si="0"/>
        <v>6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3.7783375314861458</v>
      </c>
      <c r="D23" s="40">
        <v>2</v>
      </c>
      <c r="E23" s="40"/>
      <c r="F23" s="40"/>
      <c r="G23" s="40">
        <v>3</v>
      </c>
      <c r="H23" s="40">
        <v>2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2.5188916876574305</v>
      </c>
      <c r="D34" s="41">
        <v>2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1.2594458438287153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794</v>
      </c>
      <c r="C40" s="29"/>
      <c r="D40" s="28">
        <v>392</v>
      </c>
      <c r="E40" s="28">
        <v>311</v>
      </c>
      <c r="F40" s="28">
        <v>236</v>
      </c>
      <c r="G40" s="28">
        <v>247</v>
      </c>
      <c r="H40" s="28">
        <v>748</v>
      </c>
      <c r="I40" s="28">
        <v>21</v>
      </c>
      <c r="J40" s="28">
        <v>13</v>
      </c>
      <c r="K40" s="28">
        <v>12</v>
      </c>
      <c r="L40" s="28"/>
      <c r="M40" s="30">
        <v>38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7" priority="6" stopIfTrue="1" operator="equal">
      <formula>0</formula>
    </cfRule>
  </conditionalFormatting>
  <conditionalFormatting sqref="H23:H39">
    <cfRule type="cellIs" dxfId="76" priority="5" stopIfTrue="1" operator="equal">
      <formula>0</formula>
    </cfRule>
  </conditionalFormatting>
  <conditionalFormatting sqref="D17:D20 F17:F20 H17:H20 J17:J20 L17:L20">
    <cfRule type="cellIs" dxfId="75" priority="4" stopIfTrue="1" operator="equal">
      <formula>0</formula>
    </cfRule>
  </conditionalFormatting>
  <conditionalFormatting sqref="E17:E20 G17:G20 I17:I20 K17:K20">
    <cfRule type="cellIs" dxfId="74" priority="3" stopIfTrue="1" operator="equal">
      <formula>0</formula>
    </cfRule>
  </conditionalFormatting>
  <conditionalFormatting sqref="E23:F23">
    <cfRule type="cellIs" dxfId="73" priority="2" stopIfTrue="1" operator="equal">
      <formula>0</formula>
    </cfRule>
  </conditionalFormatting>
  <conditionalFormatting sqref="M17:M20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4.0650406504065044</v>
      </c>
      <c r="D8" s="77">
        <f t="shared" ref="D8:M8" si="0">(SUM(D23:D39))+D15+D21</f>
        <v>4</v>
      </c>
      <c r="E8" s="77">
        <f t="shared" si="0"/>
        <v>2</v>
      </c>
      <c r="F8" s="77">
        <f t="shared" si="0"/>
        <v>4</v>
      </c>
      <c r="G8" s="77">
        <f t="shared" si="0"/>
        <v>0</v>
      </c>
      <c r="H8" s="77">
        <f t="shared" si="0"/>
        <v>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0.6775067750677507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0.6775067750677507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1.3550135501355014</v>
      </c>
      <c r="D23" s="40">
        <v>2</v>
      </c>
      <c r="E23" s="40">
        <v>1</v>
      </c>
      <c r="F23" s="40">
        <v>1</v>
      </c>
      <c r="G23" s="40"/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1.3550135501355014</v>
      </c>
      <c r="D34" s="41">
        <v>1</v>
      </c>
      <c r="E34" s="54"/>
      <c r="F34" s="54">
        <v>2</v>
      </c>
      <c r="G34" s="43"/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1</v>
      </c>
      <c r="C35" s="19">
        <f t="shared" si="3"/>
        <v>0.6775067750677507</v>
      </c>
      <c r="D35" s="41">
        <v>1</v>
      </c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1476</v>
      </c>
      <c r="C40" s="29"/>
      <c r="D40" s="28">
        <v>713</v>
      </c>
      <c r="E40" s="28">
        <v>614</v>
      </c>
      <c r="F40" s="28">
        <v>444</v>
      </c>
      <c r="G40" s="28">
        <v>418</v>
      </c>
      <c r="H40" s="28">
        <v>1395</v>
      </c>
      <c r="I40" s="28">
        <v>29</v>
      </c>
      <c r="J40" s="28">
        <v>23</v>
      </c>
      <c r="K40" s="28">
        <v>29</v>
      </c>
      <c r="L40" s="28"/>
      <c r="M40" s="30">
        <v>49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1" priority="6" stopIfTrue="1" operator="equal">
      <formula>0</formula>
    </cfRule>
  </conditionalFormatting>
  <conditionalFormatting sqref="H23:H39">
    <cfRule type="cellIs" dxfId="70" priority="5" stopIfTrue="1" operator="equal">
      <formula>0</formula>
    </cfRule>
  </conditionalFormatting>
  <conditionalFormatting sqref="D17:D20 F17:F20 H17:H20 J17:J20 L17:L20">
    <cfRule type="cellIs" dxfId="69" priority="4" stopIfTrue="1" operator="equal">
      <formula>0</formula>
    </cfRule>
  </conditionalFormatting>
  <conditionalFormatting sqref="E17:E20 G17:G20 I17:I20 K17:K20">
    <cfRule type="cellIs" dxfId="68" priority="3" stopIfTrue="1" operator="equal">
      <formula>0</formula>
    </cfRule>
  </conditionalFormatting>
  <conditionalFormatting sqref="E23:F23">
    <cfRule type="cellIs" dxfId="67" priority="2" stopIfTrue="1" operator="equal">
      <formula>0</formula>
    </cfRule>
  </conditionalFormatting>
  <conditionalFormatting sqref="M17:M20">
    <cfRule type="cellIs" dxfId="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184</v>
      </c>
      <c r="C8" s="78">
        <f>(B8/$B$40)*1000</f>
        <v>11.462746075255419</v>
      </c>
      <c r="D8" s="77">
        <f t="shared" ref="D8:M8" si="0">(SUM(D23:D39))+D15+D21</f>
        <v>60</v>
      </c>
      <c r="E8" s="77">
        <f t="shared" si="0"/>
        <v>27</v>
      </c>
      <c r="F8" s="77">
        <f t="shared" si="0"/>
        <v>60</v>
      </c>
      <c r="G8" s="77">
        <f t="shared" si="0"/>
        <v>97</v>
      </c>
      <c r="H8" s="77">
        <f t="shared" si="0"/>
        <v>75</v>
      </c>
      <c r="I8" s="77">
        <f t="shared" si="0"/>
        <v>107</v>
      </c>
      <c r="J8" s="77">
        <f t="shared" si="0"/>
        <v>1</v>
      </c>
      <c r="K8" s="77">
        <f t="shared" si="0"/>
        <v>0</v>
      </c>
      <c r="L8" s="77">
        <f t="shared" si="0"/>
        <v>1</v>
      </c>
      <c r="M8" s="79">
        <f t="shared" si="0"/>
        <v>18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24</v>
      </c>
      <c r="C11" s="19">
        <f>(B11/$B$40)*1000</f>
        <v>1.4951407924246198</v>
      </c>
      <c r="D11" s="40">
        <v>10</v>
      </c>
      <c r="E11" s="40">
        <v>8</v>
      </c>
      <c r="F11" s="40">
        <v>5</v>
      </c>
      <c r="G11" s="40">
        <v>11</v>
      </c>
      <c r="H11" s="40">
        <v>8</v>
      </c>
      <c r="I11" s="53">
        <v>15</v>
      </c>
      <c r="J11" s="53">
        <v>1</v>
      </c>
      <c r="K11" s="53"/>
      <c r="L11" s="53"/>
      <c r="M11" s="51">
        <v>2</v>
      </c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0.124595066035385</v>
      </c>
      <c r="D13" s="41">
        <v>1</v>
      </c>
      <c r="E13" s="41"/>
      <c r="F13" s="41">
        <v>1</v>
      </c>
      <c r="G13" s="41">
        <v>1</v>
      </c>
      <c r="H13" s="41">
        <v>1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26</v>
      </c>
      <c r="C15" s="78">
        <f>(B15/B40)*1000</f>
        <v>1.619735858460005</v>
      </c>
      <c r="D15" s="83">
        <f t="shared" ref="D15:M15" si="1">SUM(D11:D14)</f>
        <v>11</v>
      </c>
      <c r="E15" s="83">
        <f t="shared" si="1"/>
        <v>8</v>
      </c>
      <c r="F15" s="83">
        <f t="shared" si="1"/>
        <v>6</v>
      </c>
      <c r="G15" s="83">
        <f t="shared" si="1"/>
        <v>12</v>
      </c>
      <c r="H15" s="83">
        <f t="shared" si="1"/>
        <v>9</v>
      </c>
      <c r="I15" s="83">
        <f t="shared" si="1"/>
        <v>16</v>
      </c>
      <c r="J15" s="83">
        <f t="shared" si="1"/>
        <v>1</v>
      </c>
      <c r="K15" s="83">
        <f t="shared" si="1"/>
        <v>0</v>
      </c>
      <c r="L15" s="83">
        <f t="shared" si="1"/>
        <v>0</v>
      </c>
      <c r="M15" s="84">
        <f t="shared" si="1"/>
        <v>2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6.2297533017692502E-2</v>
      </c>
      <c r="D17" s="41"/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>
        <v>1</v>
      </c>
    </row>
    <row r="18" spans="1:13" s="2" customFormat="1" x14ac:dyDescent="0.2">
      <c r="A18" s="23" t="s">
        <v>23</v>
      </c>
      <c r="B18" s="18">
        <f>SUM(E18:G18)</f>
        <v>8</v>
      </c>
      <c r="C18" s="19">
        <f>(B18/$B$40)*1000</f>
        <v>0.49838026414154002</v>
      </c>
      <c r="D18" s="41">
        <v>4</v>
      </c>
      <c r="E18" s="41">
        <v>1</v>
      </c>
      <c r="F18" s="41">
        <v>6</v>
      </c>
      <c r="G18" s="41">
        <v>1</v>
      </c>
      <c r="H18" s="41">
        <v>3</v>
      </c>
      <c r="I18" s="41">
        <v>5</v>
      </c>
      <c r="J18" s="41"/>
      <c r="K18" s="41"/>
      <c r="L18" s="41"/>
      <c r="M18" s="49">
        <v>2</v>
      </c>
    </row>
    <row r="19" spans="1:13" s="2" customFormat="1" x14ac:dyDescent="0.2">
      <c r="A19" s="23" t="s">
        <v>24</v>
      </c>
      <c r="B19" s="18">
        <f>SUM(E19:G19)</f>
        <v>8</v>
      </c>
      <c r="C19" s="19">
        <f>(B19/$B$40)*1000</f>
        <v>0.49838026414154002</v>
      </c>
      <c r="D19" s="41">
        <v>5</v>
      </c>
      <c r="E19" s="41">
        <v>1</v>
      </c>
      <c r="F19" s="41">
        <v>4</v>
      </c>
      <c r="G19" s="41">
        <v>3</v>
      </c>
      <c r="H19" s="41">
        <v>3</v>
      </c>
      <c r="I19" s="41">
        <v>5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15</v>
      </c>
      <c r="C20" s="19">
        <f>(B20/$B$40)*1000</f>
        <v>0.93446299526538756</v>
      </c>
      <c r="D20" s="41">
        <v>2</v>
      </c>
      <c r="E20" s="41"/>
      <c r="F20" s="41">
        <v>8</v>
      </c>
      <c r="G20" s="41">
        <v>7</v>
      </c>
      <c r="H20" s="41">
        <v>4</v>
      </c>
      <c r="I20" s="41">
        <v>11</v>
      </c>
      <c r="J20" s="41"/>
      <c r="K20" s="41"/>
      <c r="L20" s="41"/>
      <c r="M20" s="49">
        <v>3</v>
      </c>
    </row>
    <row r="21" spans="1:13" s="2" customFormat="1" ht="12" x14ac:dyDescent="0.2">
      <c r="A21" s="80" t="s">
        <v>26</v>
      </c>
      <c r="B21" s="77">
        <f>SUM(B17:B20)</f>
        <v>32</v>
      </c>
      <c r="C21" s="78">
        <f>(B21/$B$40)*1000</f>
        <v>1.9935210565661601</v>
      </c>
      <c r="D21" s="83">
        <f>SUM(D17:D20)</f>
        <v>11</v>
      </c>
      <c r="E21" s="83">
        <f t="shared" ref="E21:M21" si="2">SUM(E17:E20)</f>
        <v>2</v>
      </c>
      <c r="F21" s="83">
        <f t="shared" si="2"/>
        <v>19</v>
      </c>
      <c r="G21" s="83">
        <f t="shared" si="2"/>
        <v>11</v>
      </c>
      <c r="H21" s="83">
        <f t="shared" si="2"/>
        <v>11</v>
      </c>
      <c r="I21" s="83">
        <f t="shared" si="2"/>
        <v>21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6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32</v>
      </c>
      <c r="C23" s="19">
        <f t="shared" ref="C23:C39" si="3">(B23/$B$40)*1000</f>
        <v>1.9935210565661601</v>
      </c>
      <c r="D23" s="40">
        <v>8</v>
      </c>
      <c r="E23" s="40">
        <v>3</v>
      </c>
      <c r="F23" s="40">
        <v>6</v>
      </c>
      <c r="G23" s="40">
        <v>23</v>
      </c>
      <c r="H23" s="40">
        <v>13</v>
      </c>
      <c r="I23" s="40">
        <v>18</v>
      </c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0.124595066035385</v>
      </c>
      <c r="D24" s="41">
        <v>1</v>
      </c>
      <c r="E24" s="54">
        <v>2</v>
      </c>
      <c r="F24" s="54"/>
      <c r="G24" s="41"/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6.2297533017692502E-2</v>
      </c>
      <c r="D31" s="41"/>
      <c r="E31" s="54">
        <v>1</v>
      </c>
      <c r="F31" s="54"/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6</v>
      </c>
      <c r="C32" s="19">
        <f t="shared" si="3"/>
        <v>0.37378519810615496</v>
      </c>
      <c r="D32" s="41">
        <v>1</v>
      </c>
      <c r="E32" s="54"/>
      <c r="F32" s="54"/>
      <c r="G32" s="41">
        <v>6</v>
      </c>
      <c r="H32" s="41">
        <v>2</v>
      </c>
      <c r="I32" s="41">
        <v>4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63</v>
      </c>
      <c r="C34" s="19">
        <f t="shared" si="3"/>
        <v>3.9247445801146275</v>
      </c>
      <c r="D34" s="41">
        <v>27</v>
      </c>
      <c r="E34" s="54">
        <v>11</v>
      </c>
      <c r="F34" s="54">
        <v>22</v>
      </c>
      <c r="G34" s="43">
        <v>30</v>
      </c>
      <c r="H34" s="41">
        <v>28</v>
      </c>
      <c r="I34" s="41">
        <v>35</v>
      </c>
      <c r="J34" s="41"/>
      <c r="K34" s="41"/>
      <c r="L34" s="41"/>
      <c r="M34" s="49">
        <v>5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6.2297533017692502E-2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6</v>
      </c>
      <c r="C37" s="19">
        <f t="shared" si="3"/>
        <v>0.37378519810615496</v>
      </c>
      <c r="D37" s="41"/>
      <c r="E37" s="54"/>
      <c r="F37" s="54">
        <v>3</v>
      </c>
      <c r="G37" s="43">
        <v>3</v>
      </c>
      <c r="H37" s="41">
        <v>4</v>
      </c>
      <c r="I37" s="41">
        <v>2</v>
      </c>
      <c r="J37" s="41"/>
      <c r="K37" s="41"/>
      <c r="L37" s="41"/>
      <c r="M37" s="49">
        <v>4</v>
      </c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0.124595066035385</v>
      </c>
      <c r="D38" s="41"/>
      <c r="E38" s="54"/>
      <c r="F38" s="54">
        <v>1</v>
      </c>
      <c r="G38" s="43">
        <v>1</v>
      </c>
      <c r="H38" s="41">
        <v>1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13</v>
      </c>
      <c r="C39" s="19">
        <f t="shared" si="3"/>
        <v>0.8098679292300025</v>
      </c>
      <c r="D39" s="41">
        <v>1</v>
      </c>
      <c r="E39" s="54"/>
      <c r="F39" s="54">
        <v>3</v>
      </c>
      <c r="G39" s="41">
        <v>10</v>
      </c>
      <c r="H39" s="41">
        <v>3</v>
      </c>
      <c r="I39" s="41">
        <v>10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16052</v>
      </c>
      <c r="C40" s="29"/>
      <c r="D40" s="28">
        <v>7787</v>
      </c>
      <c r="E40" s="28">
        <v>6634</v>
      </c>
      <c r="F40" s="28">
        <v>4634</v>
      </c>
      <c r="G40" s="28">
        <v>4784</v>
      </c>
      <c r="H40" s="28">
        <v>11319</v>
      </c>
      <c r="I40" s="28">
        <v>4318</v>
      </c>
      <c r="J40" s="28">
        <v>138</v>
      </c>
      <c r="K40" s="28">
        <v>277</v>
      </c>
      <c r="L40" s="28"/>
      <c r="M40" s="30">
        <v>2248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65" priority="6" stopIfTrue="1" operator="equal">
      <formula>0</formula>
    </cfRule>
  </conditionalFormatting>
  <conditionalFormatting sqref="H23:H39">
    <cfRule type="cellIs" dxfId="64" priority="5" stopIfTrue="1" operator="equal">
      <formula>0</formula>
    </cfRule>
  </conditionalFormatting>
  <conditionalFormatting sqref="D17:D20 F17:F20 H17:H20 J17:J20 L17:L20">
    <cfRule type="cellIs" dxfId="63" priority="4" stopIfTrue="1" operator="equal">
      <formula>0</formula>
    </cfRule>
  </conditionalFormatting>
  <conditionalFormatting sqref="E17:E20 G17:G20 I17:I20 K17:K20">
    <cfRule type="cellIs" dxfId="62" priority="3" stopIfTrue="1" operator="equal">
      <formula>0</formula>
    </cfRule>
  </conditionalFormatting>
  <conditionalFormatting sqref="E23:F23">
    <cfRule type="cellIs" dxfId="61" priority="2" stopIfTrue="1" operator="equal">
      <formula>0</formula>
    </cfRule>
  </conditionalFormatting>
  <conditionalFormatting sqref="M17:M20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115</v>
      </c>
      <c r="C8" s="78">
        <f>(B8/$B$40)*1000</f>
        <v>8.3321257788726264</v>
      </c>
      <c r="D8" s="77">
        <f t="shared" ref="D8:M8" si="0">(SUM(D23:D39))+D15+D21</f>
        <v>34</v>
      </c>
      <c r="E8" s="77">
        <f t="shared" si="0"/>
        <v>17</v>
      </c>
      <c r="F8" s="77">
        <f t="shared" si="0"/>
        <v>44</v>
      </c>
      <c r="G8" s="77">
        <f t="shared" si="0"/>
        <v>54</v>
      </c>
      <c r="H8" s="77">
        <f t="shared" si="0"/>
        <v>81</v>
      </c>
      <c r="I8" s="77">
        <f t="shared" si="0"/>
        <v>32</v>
      </c>
      <c r="J8" s="77">
        <f t="shared" si="0"/>
        <v>1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8</v>
      </c>
      <c r="C11" s="19">
        <f>(B11/$B$40)*1000</f>
        <v>0.57962614113896538</v>
      </c>
      <c r="D11" s="40">
        <v>2</v>
      </c>
      <c r="E11" s="40">
        <v>1</v>
      </c>
      <c r="F11" s="40">
        <v>2</v>
      </c>
      <c r="G11" s="40">
        <v>5</v>
      </c>
      <c r="H11" s="40">
        <v>7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0.14490653528474134</v>
      </c>
      <c r="D13" s="41"/>
      <c r="E13" s="41"/>
      <c r="F13" s="41"/>
      <c r="G13" s="41">
        <v>2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2</v>
      </c>
      <c r="C14" s="19">
        <f>(B14/$B$40)*1000</f>
        <v>0.14490653528474134</v>
      </c>
      <c r="D14" s="41"/>
      <c r="E14" s="41"/>
      <c r="F14" s="41">
        <v>1</v>
      </c>
      <c r="G14" s="41">
        <v>1</v>
      </c>
      <c r="H14" s="41">
        <v>2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12</v>
      </c>
      <c r="C15" s="78">
        <f>(B15/B40)*1000</f>
        <v>0.86943921170844807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3</v>
      </c>
      <c r="G15" s="83">
        <f t="shared" si="1"/>
        <v>8</v>
      </c>
      <c r="H15" s="83">
        <f t="shared" si="1"/>
        <v>11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0.21735980292711202</v>
      </c>
      <c r="D18" s="41"/>
      <c r="E18" s="41"/>
      <c r="F18" s="41">
        <v>1</v>
      </c>
      <c r="G18" s="41">
        <v>2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14</v>
      </c>
      <c r="C19" s="19">
        <f>(B19/$B$40)*1000</f>
        <v>1.0143457469931894</v>
      </c>
      <c r="D19" s="41">
        <v>3</v>
      </c>
      <c r="E19" s="41">
        <v>1</v>
      </c>
      <c r="F19" s="41">
        <v>8</v>
      </c>
      <c r="G19" s="41">
        <v>5</v>
      </c>
      <c r="H19" s="41">
        <v>12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7.2453267642370672E-2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18</v>
      </c>
      <c r="C21" s="78">
        <f>(B21/$B$40)*1000</f>
        <v>1.3041588175626719</v>
      </c>
      <c r="D21" s="83">
        <f>SUM(D17:D20)</f>
        <v>3</v>
      </c>
      <c r="E21" s="83">
        <f t="shared" ref="E21:M21" si="2">SUM(E17:E20)</f>
        <v>1</v>
      </c>
      <c r="F21" s="83">
        <f t="shared" si="2"/>
        <v>9</v>
      </c>
      <c r="G21" s="83">
        <f t="shared" si="2"/>
        <v>8</v>
      </c>
      <c r="H21" s="83">
        <f t="shared" si="2"/>
        <v>16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40</v>
      </c>
      <c r="C23" s="19">
        <f t="shared" ref="C23:C39" si="3">(B23/$B$40)*1000</f>
        <v>2.8981307056948267</v>
      </c>
      <c r="D23" s="40">
        <v>13</v>
      </c>
      <c r="E23" s="40">
        <v>4</v>
      </c>
      <c r="F23" s="40">
        <v>15</v>
      </c>
      <c r="G23" s="40">
        <v>21</v>
      </c>
      <c r="H23" s="40">
        <v>26</v>
      </c>
      <c r="I23" s="40">
        <v>13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0.14490653528474134</v>
      </c>
      <c r="D24" s="41">
        <v>2</v>
      </c>
      <c r="E24" s="54"/>
      <c r="F24" s="54">
        <v>1</v>
      </c>
      <c r="G24" s="41">
        <v>1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7.2453267642370672E-2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0.21735980292711202</v>
      </c>
      <c r="D32" s="41"/>
      <c r="E32" s="54"/>
      <c r="F32" s="54">
        <v>1</v>
      </c>
      <c r="G32" s="41">
        <v>2</v>
      </c>
      <c r="H32" s="41">
        <v>1</v>
      </c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36</v>
      </c>
      <c r="C34" s="19">
        <f t="shared" si="3"/>
        <v>2.6083176351253439</v>
      </c>
      <c r="D34" s="41">
        <v>14</v>
      </c>
      <c r="E34" s="54">
        <v>11</v>
      </c>
      <c r="F34" s="54">
        <v>13</v>
      </c>
      <c r="G34" s="43">
        <v>12</v>
      </c>
      <c r="H34" s="41">
        <v>21</v>
      </c>
      <c r="I34" s="41">
        <v>14</v>
      </c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0.14490653528474134</v>
      </c>
      <c r="D38" s="41"/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7.2453267642370672E-2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13802</v>
      </c>
      <c r="C40" s="29"/>
      <c r="D40" s="28">
        <v>6691</v>
      </c>
      <c r="E40" s="28">
        <v>5631</v>
      </c>
      <c r="F40" s="28">
        <v>3991</v>
      </c>
      <c r="G40" s="28">
        <v>4180</v>
      </c>
      <c r="H40" s="28">
        <v>12851</v>
      </c>
      <c r="I40" s="28">
        <v>704</v>
      </c>
      <c r="J40" s="28">
        <v>115</v>
      </c>
      <c r="K40" s="28">
        <v>132</v>
      </c>
      <c r="L40" s="28"/>
      <c r="M40" s="30">
        <v>846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9" priority="6" stopIfTrue="1" operator="equal">
      <formula>0</formula>
    </cfRule>
  </conditionalFormatting>
  <conditionalFormatting sqref="H23:H39">
    <cfRule type="cellIs" dxfId="58" priority="5" stopIfTrue="1" operator="equal">
      <formula>0</formula>
    </cfRule>
  </conditionalFormatting>
  <conditionalFormatting sqref="D17:D20 F17:F20 H17:H20 J17:J20 L17:L20">
    <cfRule type="cellIs" dxfId="57" priority="4" stopIfTrue="1" operator="equal">
      <formula>0</formula>
    </cfRule>
  </conditionalFormatting>
  <conditionalFormatting sqref="E17:E20 G17:G20 I17:I20 K17:K20">
    <cfRule type="cellIs" dxfId="56" priority="3" stopIfTrue="1" operator="equal">
      <formula>0</formula>
    </cfRule>
  </conditionalFormatting>
  <conditionalFormatting sqref="E23:F23">
    <cfRule type="cellIs" dxfId="55" priority="2" stopIfTrue="1" operator="equal">
      <formula>0</formula>
    </cfRule>
  </conditionalFormatting>
  <conditionalFormatting sqref="M17:M20">
    <cfRule type="cellIs" dxfId="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topLeftCell="A6" workbookViewId="0">
      <selection activeCell="E26" sqref="E26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2.5041736227045073</v>
      </c>
      <c r="D8" s="77">
        <f t="shared" ref="D8:M8" si="0">(SUM(D23:D39))+D15+D21</f>
        <v>5</v>
      </c>
      <c r="E8" s="77">
        <f t="shared" si="0"/>
        <v>3</v>
      </c>
      <c r="F8" s="77">
        <f t="shared" si="0"/>
        <v>2</v>
      </c>
      <c r="G8" s="77">
        <f t="shared" si="0"/>
        <v>10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4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4" s="2" customFormat="1" x14ac:dyDescent="0.2">
      <c r="A18" s="23" t="s">
        <v>23</v>
      </c>
      <c r="B18" s="18">
        <f>SUM(E18:G18)</f>
        <v>1</v>
      </c>
      <c r="C18" s="19">
        <f>(B18/$B$40)*1000</f>
        <v>0.1669449081803005</v>
      </c>
      <c r="D18" s="41">
        <v>1</v>
      </c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4" s="2" customFormat="1" x14ac:dyDescent="0.2">
      <c r="A19" s="23" t="s">
        <v>24</v>
      </c>
      <c r="B19" s="18">
        <f>SUM(E19:G19)</f>
        <v>1</v>
      </c>
      <c r="C19" s="19">
        <f>(B19/$B$40)*1000</f>
        <v>0.1669449081803005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4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4" s="2" customFormat="1" ht="12" x14ac:dyDescent="0.2">
      <c r="A21" s="80" t="s">
        <v>26</v>
      </c>
      <c r="B21" s="77">
        <f>SUM(B17:B20)</f>
        <v>2</v>
      </c>
      <c r="C21" s="78">
        <f>(B21/$B$40)*1000</f>
        <v>0.333889816360601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4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  <c r="N22" s="34"/>
    </row>
    <row r="23" spans="1:14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0.333889816360601</v>
      </c>
      <c r="D23" s="40"/>
      <c r="E23" s="40">
        <v>1</v>
      </c>
      <c r="F23" s="40"/>
      <c r="G23" s="40">
        <v>1</v>
      </c>
      <c r="H23" s="40">
        <v>2</v>
      </c>
      <c r="I23" s="40"/>
      <c r="J23" s="40"/>
      <c r="K23" s="40"/>
      <c r="L23" s="40"/>
      <c r="M23" s="48"/>
      <c r="N23" s="33"/>
    </row>
    <row r="24" spans="1:14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4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4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4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4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4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4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4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4" s="2" customFormat="1" x14ac:dyDescent="0.2">
      <c r="A32" s="26" t="s">
        <v>37</v>
      </c>
      <c r="B32" s="18">
        <f t="shared" si="4"/>
        <v>1</v>
      </c>
      <c r="C32" s="19">
        <f t="shared" si="3"/>
        <v>0.1669449081803005</v>
      </c>
      <c r="D32" s="41">
        <v>1</v>
      </c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1.001669449081803</v>
      </c>
      <c r="D34" s="41">
        <v>3</v>
      </c>
      <c r="E34" s="54">
        <v>1</v>
      </c>
      <c r="F34" s="54"/>
      <c r="G34" s="43">
        <v>5</v>
      </c>
      <c r="H34" s="41">
        <v>6</v>
      </c>
      <c r="I34" s="41"/>
      <c r="J34" s="41"/>
      <c r="K34" s="41"/>
      <c r="L34" s="41"/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</v>
      </c>
      <c r="C37" s="19">
        <f t="shared" si="3"/>
        <v>0.333889816360601</v>
      </c>
      <c r="D37" s="41"/>
      <c r="E37" s="54"/>
      <c r="F37" s="54"/>
      <c r="G37" s="43">
        <v>2</v>
      </c>
      <c r="H37" s="41">
        <v>2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0.1669449081803005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0.1669449081803005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5990</v>
      </c>
      <c r="C40" s="29"/>
      <c r="D40" s="28">
        <v>2918</v>
      </c>
      <c r="E40" s="28">
        <v>2520</v>
      </c>
      <c r="F40" s="28">
        <v>1732</v>
      </c>
      <c r="G40" s="28">
        <v>1738</v>
      </c>
      <c r="H40" s="28">
        <v>5565</v>
      </c>
      <c r="I40" s="28">
        <v>328</v>
      </c>
      <c r="J40" s="28">
        <v>47</v>
      </c>
      <c r="K40" s="28">
        <v>50</v>
      </c>
      <c r="L40" s="28"/>
      <c r="M40" s="30">
        <v>866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3" priority="6" stopIfTrue="1" operator="equal">
      <formula>0</formula>
    </cfRule>
  </conditionalFormatting>
  <conditionalFormatting sqref="H23:H39">
    <cfRule type="cellIs" dxfId="52" priority="5" stopIfTrue="1" operator="equal">
      <formula>0</formula>
    </cfRule>
  </conditionalFormatting>
  <conditionalFormatting sqref="D17:D20 F17:F20 H17:H20 J17:J20 L17:L20">
    <cfRule type="cellIs" dxfId="51" priority="4" stopIfTrue="1" operator="equal">
      <formula>0</formula>
    </cfRule>
  </conditionalFormatting>
  <conditionalFormatting sqref="E17:E20 G17:G20 I17:I20 K17:K20">
    <cfRule type="cellIs" dxfId="50" priority="3" stopIfTrue="1" operator="equal">
      <formula>0</formula>
    </cfRule>
  </conditionalFormatting>
  <conditionalFormatting sqref="E23:F23">
    <cfRule type="cellIs" dxfId="49" priority="2" stopIfTrue="1" operator="equal">
      <formula>0</formula>
    </cfRule>
  </conditionalFormatting>
  <conditionalFormatting sqref="M17:M20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23</v>
      </c>
      <c r="C8" s="78">
        <f>(B8/$B$40)*1000</f>
        <v>6.3048245614035086</v>
      </c>
      <c r="D8" s="77">
        <f t="shared" ref="D8:M8" si="0">(SUM(D23:D39))+D15+D21</f>
        <v>4</v>
      </c>
      <c r="E8" s="77">
        <f t="shared" si="0"/>
        <v>1</v>
      </c>
      <c r="F8" s="77">
        <f t="shared" si="0"/>
        <v>13</v>
      </c>
      <c r="G8" s="77">
        <f t="shared" si="0"/>
        <v>9</v>
      </c>
      <c r="H8" s="77">
        <f t="shared" si="0"/>
        <v>16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0.27412280701754382</v>
      </c>
      <c r="D11" s="40">
        <v>1</v>
      </c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1.6447368421052631</v>
      </c>
      <c r="D13" s="41"/>
      <c r="E13" s="41"/>
      <c r="F13" s="41">
        <v>4</v>
      </c>
      <c r="G13" s="41">
        <v>2</v>
      </c>
      <c r="H13" s="41">
        <v>5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7</v>
      </c>
      <c r="C15" s="78">
        <f>(B15/B40)*1000</f>
        <v>1.9188596491228069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4</v>
      </c>
      <c r="G15" s="83">
        <f t="shared" si="1"/>
        <v>2</v>
      </c>
      <c r="H15" s="83">
        <f t="shared" si="1"/>
        <v>6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0.27412280701754382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0.27412280701754382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0.27412280701754382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10</v>
      </c>
      <c r="C34" s="19">
        <f t="shared" si="3"/>
        <v>2.7412280701754383</v>
      </c>
      <c r="D34" s="41">
        <v>2</v>
      </c>
      <c r="E34" s="54"/>
      <c r="F34" s="54">
        <v>6</v>
      </c>
      <c r="G34" s="43">
        <v>4</v>
      </c>
      <c r="H34" s="41">
        <v>6</v>
      </c>
      <c r="I34" s="41">
        <v>2</v>
      </c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0.27412280701754382</v>
      </c>
      <c r="D36" s="41"/>
      <c r="E36" s="54"/>
      <c r="F36" s="54"/>
      <c r="G36" s="43">
        <v>1</v>
      </c>
      <c r="H36" s="41"/>
      <c r="I36" s="41"/>
      <c r="J36" s="41"/>
      <c r="K36" s="41"/>
      <c r="L36" s="41">
        <v>1</v>
      </c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0.82236842105263153</v>
      </c>
      <c r="D38" s="41"/>
      <c r="E38" s="54"/>
      <c r="F38" s="54">
        <v>3</v>
      </c>
      <c r="G38" s="43"/>
      <c r="H38" s="41">
        <v>2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3648</v>
      </c>
      <c r="C40" s="29"/>
      <c r="D40" s="28">
        <v>1813</v>
      </c>
      <c r="E40" s="28">
        <v>1523</v>
      </c>
      <c r="F40" s="28">
        <v>1029</v>
      </c>
      <c r="G40" s="28">
        <v>1096</v>
      </c>
      <c r="H40" s="28">
        <v>3544</v>
      </c>
      <c r="I40" s="28">
        <v>61</v>
      </c>
      <c r="J40" s="28">
        <v>24</v>
      </c>
      <c r="K40" s="28">
        <v>19</v>
      </c>
      <c r="L40" s="28"/>
      <c r="M40" s="30">
        <v>227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" priority="6" stopIfTrue="1" operator="equal">
      <formula>0</formula>
    </cfRule>
  </conditionalFormatting>
  <conditionalFormatting sqref="H23:H39">
    <cfRule type="cellIs" dxfId="46" priority="5" stopIfTrue="1" operator="equal">
      <formula>0</formula>
    </cfRule>
  </conditionalFormatting>
  <conditionalFormatting sqref="D17:D20 F17:F20 H17:H20 J17:J20 L17:L20">
    <cfRule type="cellIs" dxfId="45" priority="4" stopIfTrue="1" operator="equal">
      <formula>0</formula>
    </cfRule>
  </conditionalFormatting>
  <conditionalFormatting sqref="E17:E20 G17:G20 I17:I20 K17:K20">
    <cfRule type="cellIs" dxfId="44" priority="3" stopIfTrue="1" operator="equal">
      <formula>0</formula>
    </cfRule>
  </conditionalFormatting>
  <conditionalFormatting sqref="E23:F23">
    <cfRule type="cellIs" dxfId="43" priority="2" stopIfTrue="1" operator="equal">
      <formula>0</formula>
    </cfRule>
  </conditionalFormatting>
  <conditionalFormatting sqref="M17:M20">
    <cfRule type="cellIs" dxfId="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40</v>
      </c>
      <c r="C8" s="78">
        <f>(B8/$B$40)*1000</f>
        <v>69.565217391304344</v>
      </c>
      <c r="D8" s="77">
        <f t="shared" ref="D8:M8" si="0">(SUM(D23:D39))+D15+D21</f>
        <v>3</v>
      </c>
      <c r="E8" s="77">
        <f t="shared" si="0"/>
        <v>13</v>
      </c>
      <c r="F8" s="77">
        <f t="shared" si="0"/>
        <v>18</v>
      </c>
      <c r="G8" s="77">
        <f t="shared" si="0"/>
        <v>9</v>
      </c>
      <c r="H8" s="77">
        <f t="shared" si="0"/>
        <v>39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10</v>
      </c>
      <c r="C18" s="19">
        <f>(B18/$B$40)*1000</f>
        <v>17.391304347826086</v>
      </c>
      <c r="D18" s="41"/>
      <c r="E18" s="41">
        <v>5</v>
      </c>
      <c r="F18" s="41">
        <v>5</v>
      </c>
      <c r="G18" s="41"/>
      <c r="H18" s="41">
        <v>10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6</v>
      </c>
      <c r="C19" s="19">
        <f>(B19/$B$40)*1000</f>
        <v>10.434782608695652</v>
      </c>
      <c r="D19" s="41"/>
      <c r="E19" s="41">
        <v>2</v>
      </c>
      <c r="F19" s="41">
        <v>3</v>
      </c>
      <c r="G19" s="41">
        <v>1</v>
      </c>
      <c r="H19" s="41">
        <v>6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1.7391304347826089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17</v>
      </c>
      <c r="C21" s="78">
        <f>(B21/$B$40)*1000</f>
        <v>29.565217391304348</v>
      </c>
      <c r="D21" s="83">
        <f>SUM(D17:D20)</f>
        <v>0</v>
      </c>
      <c r="E21" s="83">
        <f t="shared" ref="E21:M21" si="2">SUM(E17:E20)</f>
        <v>7</v>
      </c>
      <c r="F21" s="83">
        <f t="shared" si="2"/>
        <v>8</v>
      </c>
      <c r="G21" s="83">
        <f t="shared" si="2"/>
        <v>2</v>
      </c>
      <c r="H21" s="83">
        <f t="shared" si="2"/>
        <v>17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</v>
      </c>
      <c r="C23" s="19">
        <f t="shared" ref="C23:C39" si="3">(B23/$B$40)*1000</f>
        <v>12.17391304347826</v>
      </c>
      <c r="D23" s="40">
        <v>1</v>
      </c>
      <c r="E23" s="40">
        <v>3</v>
      </c>
      <c r="F23" s="40">
        <v>3</v>
      </c>
      <c r="G23" s="40">
        <v>1</v>
      </c>
      <c r="H23" s="40">
        <v>7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1.7391304347826089</v>
      </c>
      <c r="D27" s="41"/>
      <c r="E27" s="54"/>
      <c r="F27" s="54">
        <v>1</v>
      </c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6.9565217391304355</v>
      </c>
      <c r="D34" s="41">
        <v>1</v>
      </c>
      <c r="E34" s="54"/>
      <c r="F34" s="54">
        <v>3</v>
      </c>
      <c r="G34" s="43">
        <v>1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1.7391304347826089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15.65217391304348</v>
      </c>
      <c r="D38" s="41">
        <v>1</v>
      </c>
      <c r="E38" s="54">
        <v>3</v>
      </c>
      <c r="F38" s="54">
        <v>3</v>
      </c>
      <c r="G38" s="43">
        <v>3</v>
      </c>
      <c r="H38" s="41">
        <v>8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1.7391304347826089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575</v>
      </c>
      <c r="C40" s="29"/>
      <c r="D40" s="28">
        <v>272</v>
      </c>
      <c r="E40" s="28">
        <v>238</v>
      </c>
      <c r="F40" s="28">
        <v>166</v>
      </c>
      <c r="G40" s="28">
        <v>171</v>
      </c>
      <c r="H40" s="28">
        <v>449</v>
      </c>
      <c r="I40" s="28">
        <v>13</v>
      </c>
      <c r="J40" s="28">
        <v>108</v>
      </c>
      <c r="K40" s="28">
        <v>5</v>
      </c>
      <c r="L40" s="28"/>
      <c r="M40" s="30">
        <v>13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" priority="6" stopIfTrue="1" operator="equal">
      <formula>0</formula>
    </cfRule>
  </conditionalFormatting>
  <conditionalFormatting sqref="H23:H39">
    <cfRule type="cellIs" dxfId="40" priority="5" stopIfTrue="1" operator="equal">
      <formula>0</formula>
    </cfRule>
  </conditionalFormatting>
  <conditionalFormatting sqref="D17:D20 F17:F20 H17:H20 J17:J20 L17:L20">
    <cfRule type="cellIs" dxfId="39" priority="4" stopIfTrue="1" operator="equal">
      <formula>0</formula>
    </cfRule>
  </conditionalFormatting>
  <conditionalFormatting sqref="E17:E20 G17:G20 I17:I20 K17:K20">
    <cfRule type="cellIs" dxfId="38" priority="3" stopIfTrue="1" operator="equal">
      <formula>0</formula>
    </cfRule>
  </conditionalFormatting>
  <conditionalFormatting sqref="E23:F23">
    <cfRule type="cellIs" dxfId="37" priority="2" stopIfTrue="1" operator="equal">
      <formula>0</formula>
    </cfRule>
  </conditionalFormatting>
  <conditionalFormatting sqref="M17:M20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</v>
      </c>
      <c r="C8" s="78">
        <f>(B8/$B$40)*1000</f>
        <v>2.2561610551891706</v>
      </c>
      <c r="D8" s="77">
        <f t="shared" ref="D8:M8" si="0">(SUM(D23:D39))+D15+D21</f>
        <v>3</v>
      </c>
      <c r="E8" s="77">
        <f t="shared" si="0"/>
        <v>1</v>
      </c>
      <c r="F8" s="77">
        <f t="shared" si="0"/>
        <v>7</v>
      </c>
      <c r="G8" s="77">
        <f t="shared" si="0"/>
        <v>5</v>
      </c>
      <c r="H8" s="77">
        <f t="shared" si="0"/>
        <v>13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0.17355085039916696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0.17355085039916696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0.17355085039916696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0.17355085039916696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0.34710170079833391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0.69420340159666782</v>
      </c>
      <c r="D23" s="40">
        <v>1</v>
      </c>
      <c r="E23" s="40">
        <v>1</v>
      </c>
      <c r="F23" s="40">
        <v>2</v>
      </c>
      <c r="G23" s="40">
        <v>1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1.0413051023950017</v>
      </c>
      <c r="D34" s="41">
        <v>2</v>
      </c>
      <c r="E34" s="54"/>
      <c r="F34" s="54">
        <v>3</v>
      </c>
      <c r="G34" s="43">
        <v>3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5762</v>
      </c>
      <c r="C40" s="29"/>
      <c r="D40" s="28">
        <v>2790</v>
      </c>
      <c r="E40" s="28">
        <v>2359</v>
      </c>
      <c r="F40" s="28">
        <v>1663</v>
      </c>
      <c r="G40" s="28">
        <v>1740</v>
      </c>
      <c r="H40" s="28">
        <v>5545</v>
      </c>
      <c r="I40" s="28">
        <v>117</v>
      </c>
      <c r="J40" s="28">
        <v>40</v>
      </c>
      <c r="K40" s="28">
        <v>60</v>
      </c>
      <c r="L40" s="28"/>
      <c r="M40" s="30">
        <v>277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" priority="6" stopIfTrue="1" operator="equal">
      <formula>0</formula>
    </cfRule>
  </conditionalFormatting>
  <conditionalFormatting sqref="H23:H39">
    <cfRule type="cellIs" dxfId="34" priority="5" stopIfTrue="1" operator="equal">
      <formula>0</formula>
    </cfRule>
  </conditionalFormatting>
  <conditionalFormatting sqref="D17:D20 F17:F20 H17:H20 J17:J20 L17:L20">
    <cfRule type="cellIs" dxfId="33" priority="4" stopIfTrue="1" operator="equal">
      <formula>0</formula>
    </cfRule>
  </conditionalFormatting>
  <conditionalFormatting sqref="E17:E20 G17:G20 I17:I20 K17:K20">
    <cfRule type="cellIs" dxfId="32" priority="3" stopIfTrue="1" operator="equal">
      <formula>0</formula>
    </cfRule>
  </conditionalFormatting>
  <conditionalFormatting sqref="E23:F23">
    <cfRule type="cellIs" dxfId="31" priority="2" stopIfTrue="1" operator="equal">
      <formula>0</formula>
    </cfRule>
  </conditionalFormatting>
  <conditionalFormatting sqref="M17:M20">
    <cfRule type="cellIs" dxfId="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3"/>
  <sheetViews>
    <sheetView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</v>
      </c>
      <c r="C8" s="78">
        <f>(B8/$B$40)*1000</f>
        <v>8.4459459459459456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1</v>
      </c>
      <c r="G8" s="77">
        <f t="shared" si="0"/>
        <v>2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1.6891891891891893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1.6891891891891893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3.3783783783783785</v>
      </c>
      <c r="D23" s="40"/>
      <c r="E23" s="40">
        <v>1</v>
      </c>
      <c r="F23" s="40">
        <v>1</v>
      </c>
      <c r="G23" s="40"/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1.6891891891891893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1.6891891891891893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49</v>
      </c>
      <c r="B40" s="28">
        <f>SUM(E40:G40)</f>
        <v>592</v>
      </c>
      <c r="C40" s="29"/>
      <c r="D40" s="28">
        <v>297</v>
      </c>
      <c r="E40" s="28">
        <v>232</v>
      </c>
      <c r="F40" s="28">
        <v>171</v>
      </c>
      <c r="G40" s="28">
        <v>189</v>
      </c>
      <c r="H40" s="28">
        <v>426</v>
      </c>
      <c r="I40" s="28">
        <v>12</v>
      </c>
      <c r="J40" s="28">
        <v>151</v>
      </c>
      <c r="K40" s="28">
        <v>3</v>
      </c>
      <c r="L40" s="28"/>
      <c r="M40" s="30">
        <v>15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1" priority="6" stopIfTrue="1" operator="equal">
      <formula>0</formula>
    </cfRule>
  </conditionalFormatting>
  <conditionalFormatting sqref="H23:H39">
    <cfRule type="cellIs" dxfId="460" priority="5" stopIfTrue="1" operator="equal">
      <formula>0</formula>
    </cfRule>
  </conditionalFormatting>
  <conditionalFormatting sqref="D17:D20 F17:F20 H17:H20 J17:J20 L17:L20">
    <cfRule type="cellIs" dxfId="459" priority="4" stopIfTrue="1" operator="equal">
      <formula>0</formula>
    </cfRule>
  </conditionalFormatting>
  <conditionalFormatting sqref="E17:E20 G17:G20 I17:I20 K17:K20">
    <cfRule type="cellIs" dxfId="458" priority="3" stopIfTrue="1" operator="equal">
      <formula>0</formula>
    </cfRule>
  </conditionalFormatting>
  <conditionalFormatting sqref="E23:F23">
    <cfRule type="cellIs" dxfId="457" priority="2" stopIfTrue="1" operator="equal">
      <formula>0</formula>
    </cfRule>
  </conditionalFormatting>
  <conditionalFormatting sqref="M17:M20">
    <cfRule type="cellIs" dxfId="4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40</v>
      </c>
      <c r="C8" s="78">
        <f>(B8/$B$40)*1000</f>
        <v>8.9907844459429089</v>
      </c>
      <c r="D8" s="77">
        <f t="shared" ref="D8:M8" si="0">(SUM(D23:D39))+D15+D21</f>
        <v>12</v>
      </c>
      <c r="E8" s="77">
        <f t="shared" si="0"/>
        <v>4</v>
      </c>
      <c r="F8" s="77">
        <f t="shared" si="0"/>
        <v>18</v>
      </c>
      <c r="G8" s="77">
        <f t="shared" si="0"/>
        <v>18</v>
      </c>
      <c r="H8" s="77">
        <f t="shared" si="0"/>
        <v>34</v>
      </c>
      <c r="I8" s="77">
        <f t="shared" si="0"/>
        <v>5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0.22476961114857272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0.44953922229714544</v>
      </c>
      <c r="D13" s="41"/>
      <c r="E13" s="41"/>
      <c r="F13" s="41">
        <v>1</v>
      </c>
      <c r="G13" s="41">
        <v>1</v>
      </c>
      <c r="H13" s="41">
        <v>1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0.67430883344571813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1</v>
      </c>
      <c r="H15" s="83">
        <f t="shared" si="1"/>
        <v>2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0.22476961114857272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0.22476961114857272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0.44953922229714544</v>
      </c>
      <c r="D20" s="41">
        <v>1</v>
      </c>
      <c r="E20" s="41"/>
      <c r="F20" s="41"/>
      <c r="G20" s="41">
        <v>2</v>
      </c>
      <c r="H20" s="41">
        <v>1</v>
      </c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0.89907844459429087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10</v>
      </c>
      <c r="C23" s="19">
        <f t="shared" ref="C23:C39" si="3">(B23/$B$40)*1000</f>
        <v>2.2476961114857272</v>
      </c>
      <c r="D23" s="40">
        <v>5</v>
      </c>
      <c r="E23" s="40"/>
      <c r="F23" s="40">
        <v>5</v>
      </c>
      <c r="G23" s="40">
        <v>5</v>
      </c>
      <c r="H23" s="40">
        <v>10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0.22476961114857272</v>
      </c>
      <c r="D24" s="41">
        <v>1</v>
      </c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0.22476961114857272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18</v>
      </c>
      <c r="C34" s="19">
        <f t="shared" si="3"/>
        <v>4.0458530006743088</v>
      </c>
      <c r="D34" s="41">
        <v>4</v>
      </c>
      <c r="E34" s="54">
        <v>4</v>
      </c>
      <c r="F34" s="54">
        <v>6</v>
      </c>
      <c r="G34" s="43">
        <v>8</v>
      </c>
      <c r="H34" s="41">
        <v>14</v>
      </c>
      <c r="I34" s="41">
        <v>3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0.22476961114857272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</v>
      </c>
      <c r="C37" s="19">
        <f t="shared" si="3"/>
        <v>0.44953922229714544</v>
      </c>
      <c r="D37" s="41"/>
      <c r="E37" s="54"/>
      <c r="F37" s="54">
        <v>2</v>
      </c>
      <c r="G37" s="43"/>
      <c r="H37" s="41">
        <v>2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4449</v>
      </c>
      <c r="C40" s="29"/>
      <c r="D40" s="28">
        <v>2101</v>
      </c>
      <c r="E40" s="28">
        <v>1774</v>
      </c>
      <c r="F40" s="28">
        <v>1278</v>
      </c>
      <c r="G40" s="28">
        <v>1397</v>
      </c>
      <c r="H40" s="28">
        <v>4216</v>
      </c>
      <c r="I40" s="28">
        <v>159</v>
      </c>
      <c r="J40" s="28">
        <v>45</v>
      </c>
      <c r="K40" s="28">
        <v>29</v>
      </c>
      <c r="L40" s="28"/>
      <c r="M40" s="30">
        <v>263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" priority="6" stopIfTrue="1" operator="equal">
      <formula>0</formula>
    </cfRule>
  </conditionalFormatting>
  <conditionalFormatting sqref="H23:H39">
    <cfRule type="cellIs" dxfId="28" priority="5" stopIfTrue="1" operator="equal">
      <formula>0</formula>
    </cfRule>
  </conditionalFormatting>
  <conditionalFormatting sqref="D17:D20 F17:F20 H17:H20 J17:J20 L17:L20">
    <cfRule type="cellIs" dxfId="27" priority="4" stopIfTrue="1" operator="equal">
      <formula>0</formula>
    </cfRule>
  </conditionalFormatting>
  <conditionalFormatting sqref="E17:E20 G17:G20 I17:I20 K17:K20">
    <cfRule type="cellIs" dxfId="26" priority="3" stopIfTrue="1" operator="equal">
      <formula>0</formula>
    </cfRule>
  </conditionalFormatting>
  <conditionalFormatting sqref="E23:F23">
    <cfRule type="cellIs" dxfId="25" priority="2" stopIfTrue="1" operator="equal">
      <formula>0</formula>
    </cfRule>
  </conditionalFormatting>
  <conditionalFormatting sqref="M17:M20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M43"/>
  <sheetViews>
    <sheetView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42</v>
      </c>
      <c r="C8" s="78">
        <f>(B8/$B$40)*1000</f>
        <v>5.9794988610478361</v>
      </c>
      <c r="D8" s="77">
        <f t="shared" ref="D8:M8" si="0">(SUM(D23:D39))+D15+D21</f>
        <v>17</v>
      </c>
      <c r="E8" s="77">
        <f t="shared" si="0"/>
        <v>6</v>
      </c>
      <c r="F8" s="77">
        <f t="shared" si="0"/>
        <v>18</v>
      </c>
      <c r="G8" s="77">
        <f t="shared" si="0"/>
        <v>18</v>
      </c>
      <c r="H8" s="77">
        <f t="shared" si="0"/>
        <v>36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4</v>
      </c>
      <c r="C11" s="19">
        <f>(B11/$B$40)*1000</f>
        <v>0.56947608200455579</v>
      </c>
      <c r="D11" s="40">
        <v>2</v>
      </c>
      <c r="E11" s="40"/>
      <c r="F11" s="40">
        <v>3</v>
      </c>
      <c r="G11" s="40">
        <v>1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0.2847380410022779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2</v>
      </c>
      <c r="C14" s="19">
        <f>(B14/$B$40)*1000</f>
        <v>0.2847380410022779</v>
      </c>
      <c r="D14" s="41"/>
      <c r="E14" s="41"/>
      <c r="F14" s="41">
        <v>1</v>
      </c>
      <c r="G14" s="41">
        <v>1</v>
      </c>
      <c r="H14" s="41"/>
      <c r="I14" s="54">
        <v>2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1.1389521640091116</v>
      </c>
      <c r="D15" s="83">
        <f t="shared" ref="D15:M15" si="1">SUM(D11:D14)</f>
        <v>2</v>
      </c>
      <c r="E15" s="83">
        <f t="shared" si="1"/>
        <v>0</v>
      </c>
      <c r="F15" s="83">
        <f t="shared" si="1"/>
        <v>5</v>
      </c>
      <c r="G15" s="83">
        <f t="shared" si="1"/>
        <v>3</v>
      </c>
      <c r="H15" s="83">
        <f t="shared" si="1"/>
        <v>6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0.14236902050113895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0.42710706150341687</v>
      </c>
      <c r="D19" s="41"/>
      <c r="E19" s="41">
        <v>1</v>
      </c>
      <c r="F19" s="41">
        <v>1</v>
      </c>
      <c r="G19" s="41">
        <v>1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0.14236902050113895</v>
      </c>
      <c r="D20" s="41"/>
      <c r="E20" s="41"/>
      <c r="F20" s="41"/>
      <c r="G20" s="41">
        <v>1</v>
      </c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0.71184510250569477</v>
      </c>
      <c r="D21" s="83">
        <f>SUM(D17:D20)</f>
        <v>0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2</v>
      </c>
      <c r="H21" s="83">
        <f t="shared" si="2"/>
        <v>4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13</v>
      </c>
      <c r="C23" s="19">
        <f t="shared" ref="C23:C39" si="3">(B23/$B$40)*1000</f>
        <v>1.8507972665148065</v>
      </c>
      <c r="D23" s="40">
        <v>7</v>
      </c>
      <c r="E23" s="40"/>
      <c r="F23" s="40">
        <v>3</v>
      </c>
      <c r="G23" s="40">
        <v>10</v>
      </c>
      <c r="H23" s="40">
        <v>10</v>
      </c>
      <c r="I23" s="40">
        <v>3</v>
      </c>
      <c r="J23" s="40"/>
      <c r="K23" s="40"/>
      <c r="L23" s="40"/>
      <c r="M23" s="48">
        <v>2</v>
      </c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0.14236902050113895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>
        <v>1</v>
      </c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12</v>
      </c>
      <c r="C34" s="19">
        <f t="shared" si="3"/>
        <v>1.7084282460136675</v>
      </c>
      <c r="D34" s="41">
        <v>7</v>
      </c>
      <c r="E34" s="54">
        <v>5</v>
      </c>
      <c r="F34" s="54">
        <v>6</v>
      </c>
      <c r="G34" s="43">
        <v>1</v>
      </c>
      <c r="H34" s="41">
        <v>12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0.14236902050113895</v>
      </c>
      <c r="D37" s="41"/>
      <c r="E37" s="54"/>
      <c r="F37" s="54">
        <v>1</v>
      </c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0.2847380410022779</v>
      </c>
      <c r="D38" s="41">
        <v>1</v>
      </c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7024</v>
      </c>
      <c r="C40" s="29"/>
      <c r="D40" s="28">
        <v>3524</v>
      </c>
      <c r="E40" s="28">
        <v>2943</v>
      </c>
      <c r="F40" s="28">
        <v>2053</v>
      </c>
      <c r="G40" s="28">
        <v>2028</v>
      </c>
      <c r="H40" s="28">
        <v>6409</v>
      </c>
      <c r="I40" s="28">
        <v>416</v>
      </c>
      <c r="J40" s="28">
        <v>123</v>
      </c>
      <c r="K40" s="28">
        <v>76</v>
      </c>
      <c r="L40" s="28"/>
      <c r="M40" s="30">
        <v>1396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" priority="6" stopIfTrue="1" operator="equal">
      <formula>0</formula>
    </cfRule>
  </conditionalFormatting>
  <conditionalFormatting sqref="H23:H39">
    <cfRule type="cellIs" dxfId="22" priority="5" stopIfTrue="1" operator="equal">
      <formula>0</formula>
    </cfRule>
  </conditionalFormatting>
  <conditionalFormatting sqref="D17:D20 F17:F20 H17:H20 J17:J20 L17:L20">
    <cfRule type="cellIs" dxfId="21" priority="4" stopIfTrue="1" operator="equal">
      <formula>0</formula>
    </cfRule>
  </conditionalFormatting>
  <conditionalFormatting sqref="E17:E20 G17:G20 I17:I20 K17:K20">
    <cfRule type="cellIs" dxfId="20" priority="3" stopIfTrue="1" operator="equal">
      <formula>0</formula>
    </cfRule>
  </conditionalFormatting>
  <conditionalFormatting sqref="E23:F23">
    <cfRule type="cellIs" dxfId="19" priority="2" stopIfTrue="1" operator="equal">
      <formula>0</formula>
    </cfRule>
  </conditionalFormatting>
  <conditionalFormatting sqref="M17:M20">
    <cfRule type="cellIs" dxfId="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M43"/>
  <sheetViews>
    <sheetView topLeftCell="A4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6.42578125" bestFit="1" customWidth="1"/>
    <col min="9" max="9" width="5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145</v>
      </c>
      <c r="C8" s="78">
        <f>(B8/$B$40)*1000</f>
        <v>5.315054433488509</v>
      </c>
      <c r="D8" s="77">
        <f t="shared" ref="D8:M8" si="0">(SUM(D23:D39))+D15+D21</f>
        <v>30</v>
      </c>
      <c r="E8" s="77">
        <f t="shared" si="0"/>
        <v>7</v>
      </c>
      <c r="F8" s="77">
        <f t="shared" si="0"/>
        <v>38</v>
      </c>
      <c r="G8" s="77">
        <f t="shared" si="0"/>
        <v>100</v>
      </c>
      <c r="H8" s="77">
        <f t="shared" si="0"/>
        <v>46</v>
      </c>
      <c r="I8" s="77">
        <f t="shared" si="0"/>
        <v>95</v>
      </c>
      <c r="J8" s="77">
        <f t="shared" si="0"/>
        <v>0</v>
      </c>
      <c r="K8" s="77">
        <f t="shared" si="0"/>
        <v>3</v>
      </c>
      <c r="L8" s="77">
        <f t="shared" si="0"/>
        <v>1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12</v>
      </c>
      <c r="C11" s="19">
        <f>(B11/$B$40)*1000</f>
        <v>0.43986657380594552</v>
      </c>
      <c r="D11" s="40">
        <v>4</v>
      </c>
      <c r="E11" s="40"/>
      <c r="F11" s="40"/>
      <c r="G11" s="40">
        <v>12</v>
      </c>
      <c r="H11" s="40">
        <v>2</v>
      </c>
      <c r="I11" s="53">
        <v>9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5</v>
      </c>
      <c r="C13" s="19">
        <f>(B13/$B$40)*1000</f>
        <v>0.18327773908581066</v>
      </c>
      <c r="D13" s="41"/>
      <c r="E13" s="41">
        <v>1</v>
      </c>
      <c r="F13" s="41">
        <v>1</v>
      </c>
      <c r="G13" s="41">
        <v>3</v>
      </c>
      <c r="H13" s="41">
        <v>2</v>
      </c>
      <c r="I13" s="54">
        <v>3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9</v>
      </c>
      <c r="C14" s="19">
        <f>(B14/$B$40)*1000</f>
        <v>0.32989993035445914</v>
      </c>
      <c r="D14" s="41"/>
      <c r="E14" s="41"/>
      <c r="F14" s="41">
        <v>4</v>
      </c>
      <c r="G14" s="41">
        <v>5</v>
      </c>
      <c r="H14" s="41">
        <v>2</v>
      </c>
      <c r="I14" s="54">
        <v>7</v>
      </c>
      <c r="J14" s="54"/>
      <c r="K14" s="54"/>
      <c r="L14" s="54"/>
      <c r="M14" s="52">
        <v>1</v>
      </c>
    </row>
    <row r="15" spans="1:13" s="6" customFormat="1" ht="12" x14ac:dyDescent="0.2">
      <c r="A15" s="80" t="s">
        <v>20</v>
      </c>
      <c r="B15" s="83">
        <f>SUM(B11:B14)</f>
        <v>26</v>
      </c>
      <c r="C15" s="78">
        <f>(B15/B40)*1000</f>
        <v>0.95304424324621528</v>
      </c>
      <c r="D15" s="83">
        <f t="shared" ref="D15:M15" si="1">SUM(D11:D14)</f>
        <v>4</v>
      </c>
      <c r="E15" s="83">
        <f t="shared" si="1"/>
        <v>1</v>
      </c>
      <c r="F15" s="83">
        <f t="shared" si="1"/>
        <v>5</v>
      </c>
      <c r="G15" s="83">
        <f t="shared" si="1"/>
        <v>20</v>
      </c>
      <c r="H15" s="83">
        <f t="shared" si="1"/>
        <v>6</v>
      </c>
      <c r="I15" s="83">
        <f t="shared" si="1"/>
        <v>19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</v>
      </c>
      <c r="C18" s="19">
        <f>(B18/$B$40)*1000</f>
        <v>0.18327773908581066</v>
      </c>
      <c r="D18" s="41">
        <v>1</v>
      </c>
      <c r="E18" s="41"/>
      <c r="F18" s="41">
        <v>1</v>
      </c>
      <c r="G18" s="41">
        <v>4</v>
      </c>
      <c r="H18" s="41">
        <v>1</v>
      </c>
      <c r="I18" s="41">
        <v>4</v>
      </c>
      <c r="J18" s="41"/>
      <c r="K18" s="41"/>
      <c r="L18" s="41"/>
      <c r="M18" s="49">
        <v>1</v>
      </c>
    </row>
    <row r="19" spans="1:13" s="2" customFormat="1" x14ac:dyDescent="0.2">
      <c r="A19" s="23" t="s">
        <v>24</v>
      </c>
      <c r="B19" s="18">
        <f>SUM(E19:G19)</f>
        <v>20</v>
      </c>
      <c r="C19" s="19">
        <f>(B19/$B$40)*1000</f>
        <v>0.73311095634324264</v>
      </c>
      <c r="D19" s="41">
        <v>6</v>
      </c>
      <c r="E19" s="41">
        <v>3</v>
      </c>
      <c r="F19" s="41">
        <v>5</v>
      </c>
      <c r="G19" s="41">
        <v>12</v>
      </c>
      <c r="H19" s="41">
        <v>4</v>
      </c>
      <c r="I19" s="41">
        <v>14</v>
      </c>
      <c r="J19" s="41"/>
      <c r="K19" s="41">
        <v>2</v>
      </c>
      <c r="L19" s="41"/>
      <c r="M19" s="49">
        <v>1</v>
      </c>
    </row>
    <row r="20" spans="1:13" s="2" customFormat="1" x14ac:dyDescent="0.2">
      <c r="A20" s="23" t="s">
        <v>25</v>
      </c>
      <c r="B20" s="18">
        <f>SUM(E20:G20)</f>
        <v>7</v>
      </c>
      <c r="C20" s="19">
        <f>(B20/$B$40)*1000</f>
        <v>0.25658883472013488</v>
      </c>
      <c r="D20" s="41"/>
      <c r="E20" s="41"/>
      <c r="F20" s="41">
        <v>3</v>
      </c>
      <c r="G20" s="41">
        <v>4</v>
      </c>
      <c r="H20" s="41">
        <v>2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32</v>
      </c>
      <c r="C21" s="78">
        <f>(B21/$B$40)*1000</f>
        <v>1.1729775301491883</v>
      </c>
      <c r="D21" s="83">
        <f>SUM(D17:D20)</f>
        <v>7</v>
      </c>
      <c r="E21" s="83">
        <f t="shared" ref="E21:M21" si="2">SUM(E17:E20)</f>
        <v>3</v>
      </c>
      <c r="F21" s="83">
        <f t="shared" si="2"/>
        <v>9</v>
      </c>
      <c r="G21" s="83">
        <f t="shared" si="2"/>
        <v>20</v>
      </c>
      <c r="H21" s="83">
        <f t="shared" si="2"/>
        <v>7</v>
      </c>
      <c r="I21" s="83">
        <f t="shared" si="2"/>
        <v>23</v>
      </c>
      <c r="J21" s="83">
        <f t="shared" si="2"/>
        <v>0</v>
      </c>
      <c r="K21" s="83">
        <f t="shared" si="2"/>
        <v>2</v>
      </c>
      <c r="L21" s="83">
        <f t="shared" si="2"/>
        <v>0</v>
      </c>
      <c r="M21" s="84">
        <f t="shared" si="2"/>
        <v>2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22</v>
      </c>
      <c r="C23" s="19">
        <f t="shared" ref="C23:C39" si="3">(B23/$B$40)*1000</f>
        <v>0.80642205197756678</v>
      </c>
      <c r="D23" s="40">
        <v>5</v>
      </c>
      <c r="E23" s="40">
        <v>1</v>
      </c>
      <c r="F23" s="40">
        <v>8</v>
      </c>
      <c r="G23" s="40">
        <v>13</v>
      </c>
      <c r="H23" s="40">
        <v>6</v>
      </c>
      <c r="I23" s="40">
        <v>16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3.6655547817162133E-2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0.10996664345148638</v>
      </c>
      <c r="D25" s="41">
        <v>1</v>
      </c>
      <c r="E25" s="54"/>
      <c r="F25" s="54"/>
      <c r="G25" s="41">
        <v>3</v>
      </c>
      <c r="H25" s="41">
        <v>2</v>
      </c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3.6655547817162133E-2</v>
      </c>
      <c r="D26" s="41"/>
      <c r="E26" s="54"/>
      <c r="F26" s="54"/>
      <c r="G26" s="41">
        <v>1</v>
      </c>
      <c r="H26" s="41">
        <v>1</v>
      </c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3.6655547817162133E-2</v>
      </c>
      <c r="D29" s="41"/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24</v>
      </c>
      <c r="C34" s="19">
        <f t="shared" si="3"/>
        <v>0.87973314761189103</v>
      </c>
      <c r="D34" s="41">
        <v>10</v>
      </c>
      <c r="E34" s="54"/>
      <c r="F34" s="54">
        <v>7</v>
      </c>
      <c r="G34" s="43">
        <v>17</v>
      </c>
      <c r="H34" s="41">
        <v>8</v>
      </c>
      <c r="I34" s="41">
        <v>15</v>
      </c>
      <c r="J34" s="41"/>
      <c r="K34" s="41">
        <v>1</v>
      </c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15</v>
      </c>
      <c r="C37" s="19">
        <f t="shared" si="3"/>
        <v>0.54983321725743184</v>
      </c>
      <c r="D37" s="41">
        <v>3</v>
      </c>
      <c r="E37" s="54"/>
      <c r="F37" s="54">
        <v>6</v>
      </c>
      <c r="G37" s="43">
        <v>9</v>
      </c>
      <c r="H37" s="41">
        <v>1</v>
      </c>
      <c r="I37" s="41">
        <v>14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14</v>
      </c>
      <c r="C38" s="19">
        <f t="shared" si="3"/>
        <v>0.51317766944026977</v>
      </c>
      <c r="D38" s="41"/>
      <c r="E38" s="54"/>
      <c r="F38" s="54">
        <v>2</v>
      </c>
      <c r="G38" s="43">
        <v>12</v>
      </c>
      <c r="H38" s="41">
        <v>12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0.21993328690297276</v>
      </c>
      <c r="D39" s="41"/>
      <c r="E39" s="54">
        <v>1</v>
      </c>
      <c r="F39" s="54">
        <v>1</v>
      </c>
      <c r="G39" s="41">
        <v>4</v>
      </c>
      <c r="H39" s="41">
        <v>2</v>
      </c>
      <c r="I39" s="41">
        <v>4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27281</v>
      </c>
      <c r="C40" s="29"/>
      <c r="D40" s="28">
        <v>13397</v>
      </c>
      <c r="E40" s="28">
        <v>11212</v>
      </c>
      <c r="F40" s="28">
        <v>7966</v>
      </c>
      <c r="G40" s="28">
        <v>8103</v>
      </c>
      <c r="H40" s="28">
        <v>19580</v>
      </c>
      <c r="I40" s="28">
        <v>4826</v>
      </c>
      <c r="J40" s="28">
        <v>193</v>
      </c>
      <c r="K40" s="28">
        <v>2682</v>
      </c>
      <c r="L40" s="28"/>
      <c r="M40" s="30">
        <v>2112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" priority="6" stopIfTrue="1" operator="equal">
      <formula>0</formula>
    </cfRule>
  </conditionalFormatting>
  <conditionalFormatting sqref="H23:H39">
    <cfRule type="cellIs" dxfId="16" priority="5" stopIfTrue="1" operator="equal">
      <formula>0</formula>
    </cfRule>
  </conditionalFormatting>
  <conditionalFormatting sqref="D17:D20 F17:F20 H17:H20 J17:J20 L17:L20">
    <cfRule type="cellIs" dxfId="15" priority="4" stopIfTrue="1" operator="equal">
      <formula>0</formula>
    </cfRule>
  </conditionalFormatting>
  <conditionalFormatting sqref="E17:E20 G17:G20 I17:I20 K17:K20">
    <cfRule type="cellIs" dxfId="14" priority="3" stopIfTrue="1" operator="equal">
      <formula>0</formula>
    </cfRule>
  </conditionalFormatting>
  <conditionalFormatting sqref="E23:F23">
    <cfRule type="cellIs" dxfId="13" priority="2" stopIfTrue="1" operator="equal">
      <formula>0</formula>
    </cfRule>
  </conditionalFormatting>
  <conditionalFormatting sqref="M17:M20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M43"/>
  <sheetViews>
    <sheetView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7" width="6.85546875" customWidth="1"/>
    <col min="8" max="9" width="7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635</v>
      </c>
      <c r="C8" s="78">
        <f>(B8/$B$40)*1000</f>
        <v>3.9994961264722555</v>
      </c>
      <c r="D8" s="77">
        <f t="shared" ref="D8:M8" si="0">(SUM(D23:D39))+D15+D21</f>
        <v>183</v>
      </c>
      <c r="E8" s="77">
        <f t="shared" si="0"/>
        <v>38</v>
      </c>
      <c r="F8" s="77">
        <f t="shared" si="0"/>
        <v>220</v>
      </c>
      <c r="G8" s="77">
        <f t="shared" si="0"/>
        <v>377</v>
      </c>
      <c r="H8" s="77">
        <f t="shared" si="0"/>
        <v>272</v>
      </c>
      <c r="I8" s="77">
        <f t="shared" si="0"/>
        <v>351</v>
      </c>
      <c r="J8" s="77">
        <f t="shared" si="0"/>
        <v>0</v>
      </c>
      <c r="K8" s="77">
        <f t="shared" si="0"/>
        <v>2</v>
      </c>
      <c r="L8" s="77">
        <f t="shared" si="0"/>
        <v>10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59</v>
      </c>
      <c r="C11" s="19">
        <f>(B11/$B$40)*1000</f>
        <v>0.37160672671159539</v>
      </c>
      <c r="D11" s="40">
        <v>20</v>
      </c>
      <c r="E11" s="40">
        <v>5</v>
      </c>
      <c r="F11" s="40">
        <v>23</v>
      </c>
      <c r="G11" s="40">
        <v>31</v>
      </c>
      <c r="H11" s="40">
        <v>21</v>
      </c>
      <c r="I11" s="53">
        <v>35</v>
      </c>
      <c r="J11" s="53"/>
      <c r="K11" s="53">
        <v>1</v>
      </c>
      <c r="L11" s="53">
        <v>2</v>
      </c>
      <c r="M11" s="51"/>
    </row>
    <row r="12" spans="1:13" s="2" customFormat="1" x14ac:dyDescent="0.2">
      <c r="A12" s="23" t="s">
        <v>16</v>
      </c>
      <c r="B12" s="18">
        <f>SUM(E12:G12)</f>
        <v>4</v>
      </c>
      <c r="C12" s="19">
        <f>(B12/$B$40)*1000</f>
        <v>2.5193676387226808E-2</v>
      </c>
      <c r="D12" s="41">
        <v>3</v>
      </c>
      <c r="E12" s="41"/>
      <c r="F12" s="41">
        <v>1</v>
      </c>
      <c r="G12" s="41">
        <v>3</v>
      </c>
      <c r="H12" s="41"/>
      <c r="I12" s="54">
        <v>4</v>
      </c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6.298419096806702E-3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12</v>
      </c>
      <c r="C14" s="19">
        <f>(B14/$B$40)*1000</f>
        <v>7.5581029161680413E-2</v>
      </c>
      <c r="D14" s="41">
        <v>1</v>
      </c>
      <c r="E14" s="41">
        <v>1</v>
      </c>
      <c r="F14" s="41">
        <v>6</v>
      </c>
      <c r="G14" s="41">
        <v>5</v>
      </c>
      <c r="H14" s="41">
        <v>2</v>
      </c>
      <c r="I14" s="54">
        <v>10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76</v>
      </c>
      <c r="C15" s="78">
        <f>(B15/B40)*1000</f>
        <v>0.47867985135730934</v>
      </c>
      <c r="D15" s="83">
        <f t="shared" ref="D15:M15" si="1">SUM(D11:D14)</f>
        <v>24</v>
      </c>
      <c r="E15" s="83">
        <f t="shared" si="1"/>
        <v>6</v>
      </c>
      <c r="F15" s="83">
        <f t="shared" si="1"/>
        <v>30</v>
      </c>
      <c r="G15" s="83">
        <f t="shared" si="1"/>
        <v>40</v>
      </c>
      <c r="H15" s="83">
        <f t="shared" si="1"/>
        <v>24</v>
      </c>
      <c r="I15" s="83">
        <f t="shared" si="1"/>
        <v>49</v>
      </c>
      <c r="J15" s="83">
        <f t="shared" si="1"/>
        <v>0</v>
      </c>
      <c r="K15" s="83">
        <f t="shared" si="1"/>
        <v>1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7</v>
      </c>
      <c r="C17" s="19">
        <f>(B17/$B$40)*1000</f>
        <v>4.4088933677646915E-2</v>
      </c>
      <c r="D17" s="41">
        <v>1</v>
      </c>
      <c r="E17" s="41">
        <v>1</v>
      </c>
      <c r="F17" s="41">
        <v>4</v>
      </c>
      <c r="G17" s="41">
        <v>2</v>
      </c>
      <c r="H17" s="41">
        <v>7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31</v>
      </c>
      <c r="C18" s="19">
        <f>(B18/$B$40)*1000</f>
        <v>0.19525099200100773</v>
      </c>
      <c r="D18" s="41"/>
      <c r="E18" s="41">
        <v>1</v>
      </c>
      <c r="F18" s="41">
        <v>17</v>
      </c>
      <c r="G18" s="41">
        <v>13</v>
      </c>
      <c r="H18" s="41">
        <v>17</v>
      </c>
      <c r="I18" s="41">
        <v>14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72</v>
      </c>
      <c r="C19" s="19">
        <f>(B19/$B$40)*1000</f>
        <v>0.45348617497008248</v>
      </c>
      <c r="D19" s="41">
        <v>22</v>
      </c>
      <c r="E19" s="41">
        <v>3</v>
      </c>
      <c r="F19" s="41">
        <v>21</v>
      </c>
      <c r="G19" s="41">
        <v>48</v>
      </c>
      <c r="H19" s="41">
        <v>21</v>
      </c>
      <c r="I19" s="41">
        <v>49</v>
      </c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15</v>
      </c>
      <c r="C20" s="19">
        <f>(B20/$B$40)*1000</f>
        <v>9.4476286452100516E-2</v>
      </c>
      <c r="D20" s="41">
        <v>2</v>
      </c>
      <c r="E20" s="41"/>
      <c r="F20" s="41">
        <v>2</v>
      </c>
      <c r="G20" s="41">
        <v>13</v>
      </c>
      <c r="H20" s="41">
        <v>5</v>
      </c>
      <c r="I20" s="41">
        <v>10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125</v>
      </c>
      <c r="C21" s="78">
        <f>(B21/$B$40)*1000</f>
        <v>0.78730238710083766</v>
      </c>
      <c r="D21" s="83">
        <f>SUM(D17:D20)</f>
        <v>25</v>
      </c>
      <c r="E21" s="83">
        <f t="shared" ref="E21:M21" si="2">SUM(E17:E20)</f>
        <v>5</v>
      </c>
      <c r="F21" s="83">
        <f t="shared" si="2"/>
        <v>44</v>
      </c>
      <c r="G21" s="83">
        <f t="shared" si="2"/>
        <v>76</v>
      </c>
      <c r="H21" s="83">
        <f t="shared" si="2"/>
        <v>50</v>
      </c>
      <c r="I21" s="83">
        <f t="shared" si="2"/>
        <v>73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111</v>
      </c>
      <c r="C23" s="19">
        <f t="shared" ref="C23:C39" si="3">(B23/$B$40)*1000</f>
        <v>0.6991245197455439</v>
      </c>
      <c r="D23" s="40">
        <v>27</v>
      </c>
      <c r="E23" s="40">
        <v>9</v>
      </c>
      <c r="F23" s="40">
        <v>39</v>
      </c>
      <c r="G23" s="40">
        <v>63</v>
      </c>
      <c r="H23" s="40">
        <v>51</v>
      </c>
      <c r="I23" s="40">
        <v>57</v>
      </c>
      <c r="J23" s="40"/>
      <c r="K23" s="40"/>
      <c r="L23" s="40">
        <v>3</v>
      </c>
      <c r="M23" s="48">
        <v>2</v>
      </c>
    </row>
    <row r="24" spans="1:13" s="2" customFormat="1" x14ac:dyDescent="0.2">
      <c r="A24" s="26" t="s">
        <v>29</v>
      </c>
      <c r="B24" s="18">
        <f t="shared" ref="B24:B39" si="4">SUM(E24:G24)</f>
        <v>24</v>
      </c>
      <c r="C24" s="19">
        <f t="shared" si="3"/>
        <v>0.15116205832336083</v>
      </c>
      <c r="D24" s="41">
        <v>4</v>
      </c>
      <c r="E24" s="54">
        <v>1</v>
      </c>
      <c r="F24" s="54">
        <v>16</v>
      </c>
      <c r="G24" s="41">
        <v>7</v>
      </c>
      <c r="H24" s="41">
        <v>18</v>
      </c>
      <c r="I24" s="41">
        <v>5</v>
      </c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1.2596838193613404E-2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6.298419096806702E-3</v>
      </c>
      <c r="D26" s="41"/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5</v>
      </c>
      <c r="C27" s="19">
        <f t="shared" si="3"/>
        <v>3.1492095484033512E-2</v>
      </c>
      <c r="D27" s="41">
        <v>4</v>
      </c>
      <c r="E27" s="54">
        <v>2</v>
      </c>
      <c r="F27" s="54">
        <v>1</v>
      </c>
      <c r="G27" s="41">
        <v>2</v>
      </c>
      <c r="H27" s="41">
        <v>3</v>
      </c>
      <c r="I27" s="41">
        <v>2</v>
      </c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2</v>
      </c>
      <c r="C29" s="19">
        <f t="shared" si="3"/>
        <v>1.2596838193613404E-2</v>
      </c>
      <c r="D29" s="41"/>
      <c r="E29" s="54"/>
      <c r="F29" s="54"/>
      <c r="G29" s="41">
        <v>2</v>
      </c>
      <c r="H29" s="41">
        <v>1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6.298419096806702E-3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34</v>
      </c>
      <c r="C32" s="19">
        <f t="shared" si="3"/>
        <v>0.21414624929142786</v>
      </c>
      <c r="D32" s="41">
        <v>16</v>
      </c>
      <c r="E32" s="54">
        <v>1</v>
      </c>
      <c r="F32" s="54">
        <v>12</v>
      </c>
      <c r="G32" s="41">
        <v>21</v>
      </c>
      <c r="H32" s="41">
        <v>15</v>
      </c>
      <c r="I32" s="41">
        <v>18</v>
      </c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152</v>
      </c>
      <c r="C34" s="19">
        <f t="shared" si="3"/>
        <v>0.95735970271461868</v>
      </c>
      <c r="D34" s="41">
        <v>68</v>
      </c>
      <c r="E34" s="54">
        <v>10</v>
      </c>
      <c r="F34" s="54">
        <v>51</v>
      </c>
      <c r="G34" s="43">
        <v>91</v>
      </c>
      <c r="H34" s="41">
        <v>69</v>
      </c>
      <c r="I34" s="41">
        <v>81</v>
      </c>
      <c r="J34" s="41"/>
      <c r="K34" s="41">
        <v>1</v>
      </c>
      <c r="L34" s="41">
        <v>1</v>
      </c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23</v>
      </c>
      <c r="C37" s="19">
        <f t="shared" si="3"/>
        <v>0.14486363922655413</v>
      </c>
      <c r="D37" s="41">
        <v>2</v>
      </c>
      <c r="E37" s="54"/>
      <c r="F37" s="54">
        <v>5</v>
      </c>
      <c r="G37" s="43">
        <v>18</v>
      </c>
      <c r="H37" s="41">
        <v>9</v>
      </c>
      <c r="I37" s="41">
        <v>14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29</v>
      </c>
      <c r="C38" s="19">
        <f t="shared" si="3"/>
        <v>0.18265415380739433</v>
      </c>
      <c r="D38" s="41">
        <v>7</v>
      </c>
      <c r="E38" s="54">
        <v>3</v>
      </c>
      <c r="F38" s="54">
        <v>11</v>
      </c>
      <c r="G38" s="43">
        <v>15</v>
      </c>
      <c r="H38" s="41">
        <v>18</v>
      </c>
      <c r="I38" s="41">
        <v>11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50</v>
      </c>
      <c r="C39" s="19">
        <f t="shared" si="3"/>
        <v>0.31492095484033505</v>
      </c>
      <c r="D39" s="41">
        <v>6</v>
      </c>
      <c r="E39" s="54">
        <v>1</v>
      </c>
      <c r="F39" s="54">
        <v>11</v>
      </c>
      <c r="G39" s="41">
        <v>38</v>
      </c>
      <c r="H39" s="41">
        <v>11</v>
      </c>
      <c r="I39" s="41">
        <v>39</v>
      </c>
      <c r="J39" s="41"/>
      <c r="K39" s="41"/>
      <c r="L39" s="41"/>
      <c r="M39" s="50"/>
    </row>
    <row r="40" spans="1:13" s="3" customFormat="1" x14ac:dyDescent="0.2">
      <c r="A40" s="27" t="s">
        <v>51</v>
      </c>
      <c r="B40" s="45">
        <f>SUM(E40:G40)</f>
        <v>158770</v>
      </c>
      <c r="C40" s="46"/>
      <c r="D40" s="45">
        <v>77943</v>
      </c>
      <c r="E40" s="45">
        <v>67534</v>
      </c>
      <c r="F40" s="45">
        <v>45489</v>
      </c>
      <c r="G40" s="45">
        <v>45747</v>
      </c>
      <c r="H40" s="45">
        <v>82182</v>
      </c>
      <c r="I40" s="45">
        <v>68485</v>
      </c>
      <c r="J40" s="45">
        <v>1293</v>
      </c>
      <c r="K40" s="45">
        <v>6810</v>
      </c>
      <c r="L40" s="45"/>
      <c r="M40" s="47">
        <v>15746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" priority="6" stopIfTrue="1" operator="equal">
      <formula>0</formula>
    </cfRule>
  </conditionalFormatting>
  <conditionalFormatting sqref="H23:H39">
    <cfRule type="cellIs" dxfId="10" priority="5" stopIfTrue="1" operator="equal">
      <formula>0</formula>
    </cfRule>
  </conditionalFormatting>
  <conditionalFormatting sqref="D17:D20 F17:F20 H17:H20 J17:J20 L17:L20">
    <cfRule type="cellIs" dxfId="9" priority="4" stopIfTrue="1" operator="equal">
      <formula>0</formula>
    </cfRule>
  </conditionalFormatting>
  <conditionalFormatting sqref="E17:E20 G17:G20 I17:I20 K17:K20">
    <cfRule type="cellIs" dxfId="8" priority="3" stopIfTrue="1" operator="equal">
      <formula>0</formula>
    </cfRule>
  </conditionalFormatting>
  <conditionalFormatting sqref="E23:F23">
    <cfRule type="cellIs" dxfId="7" priority="2" stopIfTrue="1" operator="equal">
      <formula>0</formula>
    </cfRule>
  </conditionalFormatting>
  <conditionalFormatting sqref="M17:M20">
    <cfRule type="cellIs" dxfId="6" priority="1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M43"/>
  <sheetViews>
    <sheetView topLeftCell="A7" zoomScaleNormal="100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59</v>
      </c>
      <c r="C8" s="78">
        <f>(B8/$B$40)*1000</f>
        <v>18.570978910922253</v>
      </c>
      <c r="D8" s="77">
        <f t="shared" ref="D8:M8" si="0">(SUM(D23:D39))+D15+D21</f>
        <v>22</v>
      </c>
      <c r="E8" s="77">
        <f t="shared" si="0"/>
        <v>13</v>
      </c>
      <c r="F8" s="77">
        <f t="shared" si="0"/>
        <v>21</v>
      </c>
      <c r="G8" s="77">
        <f t="shared" si="0"/>
        <v>25</v>
      </c>
      <c r="H8" s="77">
        <f t="shared" si="0"/>
        <v>49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0.94428706326723333</v>
      </c>
      <c r="D11" s="40">
        <v>2</v>
      </c>
      <c r="E11" s="40"/>
      <c r="F11" s="40">
        <v>3</v>
      </c>
      <c r="G11" s="40"/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0.31476235442241107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1.2590494176896443</v>
      </c>
      <c r="D15" s="83">
        <f t="shared" ref="D15:M15" si="1">SUM(D11:D14)</f>
        <v>2</v>
      </c>
      <c r="E15" s="83">
        <f t="shared" si="1"/>
        <v>0</v>
      </c>
      <c r="F15" s="83">
        <f t="shared" si="1"/>
        <v>3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0.31476235442241107</v>
      </c>
      <c r="D17" s="41"/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0.31476235442241107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1.5738117721120553</v>
      </c>
      <c r="D19" s="41">
        <v>1</v>
      </c>
      <c r="E19" s="41">
        <v>1</v>
      </c>
      <c r="F19" s="41">
        <v>2</v>
      </c>
      <c r="G19" s="41">
        <v>2</v>
      </c>
      <c r="H19" s="41">
        <v>4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</v>
      </c>
      <c r="C21" s="78">
        <f>(B21/$B$40)*1000</f>
        <v>2.2033364809568772</v>
      </c>
      <c r="D21" s="83">
        <f>SUM(D17:D20)</f>
        <v>1</v>
      </c>
      <c r="E21" s="83">
        <f t="shared" ref="E21:M21" si="2">SUM(E17:E20)</f>
        <v>1</v>
      </c>
      <c r="F21" s="83">
        <f t="shared" si="2"/>
        <v>4</v>
      </c>
      <c r="G21" s="83">
        <f t="shared" si="2"/>
        <v>2</v>
      </c>
      <c r="H21" s="83">
        <f t="shared" si="2"/>
        <v>5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</v>
      </c>
      <c r="C23" s="19">
        <f t="shared" ref="C23:C39" si="3">(B23/$B$40)*1000</f>
        <v>3.4623858986465219</v>
      </c>
      <c r="D23" s="40">
        <v>3</v>
      </c>
      <c r="E23" s="40">
        <v>3</v>
      </c>
      <c r="F23" s="40">
        <v>1</v>
      </c>
      <c r="G23" s="40">
        <v>7</v>
      </c>
      <c r="H23" s="40">
        <v>9</v>
      </c>
      <c r="I23" s="40">
        <v>2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0.62952470884482215</v>
      </c>
      <c r="D24" s="41">
        <v>1</v>
      </c>
      <c r="E24" s="54"/>
      <c r="F24" s="54"/>
      <c r="G24" s="41">
        <v>2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0.62952470884482215</v>
      </c>
      <c r="D31" s="41">
        <v>1</v>
      </c>
      <c r="E31" s="54"/>
      <c r="F31" s="54">
        <v>1</v>
      </c>
      <c r="G31" s="41">
        <v>1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0.31476235442241107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18</v>
      </c>
      <c r="C34" s="19">
        <f t="shared" si="3"/>
        <v>5.6657223796034</v>
      </c>
      <c r="D34" s="41">
        <v>8</v>
      </c>
      <c r="E34" s="54">
        <v>4</v>
      </c>
      <c r="F34" s="54">
        <v>7</v>
      </c>
      <c r="G34" s="43">
        <v>7</v>
      </c>
      <c r="H34" s="41">
        <v>16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3</v>
      </c>
      <c r="C35" s="19">
        <f t="shared" si="3"/>
        <v>0.94428706326723333</v>
      </c>
      <c r="D35" s="41">
        <v>2</v>
      </c>
      <c r="E35" s="54"/>
      <c r="F35" s="54">
        <v>2</v>
      </c>
      <c r="G35" s="43">
        <v>1</v>
      </c>
      <c r="H35" s="41"/>
      <c r="I35" s="41"/>
      <c r="J35" s="41"/>
      <c r="K35" s="41"/>
      <c r="L35" s="41">
        <v>3</v>
      </c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2.8328611898017</v>
      </c>
      <c r="D38" s="41">
        <v>3</v>
      </c>
      <c r="E38" s="54">
        <v>3</v>
      </c>
      <c r="F38" s="54">
        <v>3</v>
      </c>
      <c r="G38" s="43">
        <v>3</v>
      </c>
      <c r="H38" s="41">
        <v>8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2</v>
      </c>
      <c r="C39" s="19">
        <f t="shared" si="3"/>
        <v>0.62952470884482215</v>
      </c>
      <c r="D39" s="41">
        <v>1</v>
      </c>
      <c r="E39" s="54">
        <v>2</v>
      </c>
      <c r="F39" s="54"/>
      <c r="G39" s="41"/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3177</v>
      </c>
      <c r="C40" s="29"/>
      <c r="D40" s="28">
        <v>1634</v>
      </c>
      <c r="E40" s="28">
        <v>1332</v>
      </c>
      <c r="F40" s="28">
        <v>921</v>
      </c>
      <c r="G40" s="28">
        <v>924</v>
      </c>
      <c r="H40" s="28">
        <v>3046</v>
      </c>
      <c r="I40" s="28">
        <v>73</v>
      </c>
      <c r="J40" s="28">
        <v>33</v>
      </c>
      <c r="K40" s="28">
        <v>25</v>
      </c>
      <c r="L40" s="28"/>
      <c r="M40" s="30">
        <v>90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" priority="6" stopIfTrue="1" operator="equal">
      <formula>0</formula>
    </cfRule>
  </conditionalFormatting>
  <conditionalFormatting sqref="H23:H39">
    <cfRule type="cellIs" dxfId="4" priority="5" stopIfTrue="1" operator="equal">
      <formula>0</formula>
    </cfRule>
  </conditionalFormatting>
  <conditionalFormatting sqref="D17:D20 F17:F20 H17:H20 J17:J20 L17:L20">
    <cfRule type="cellIs" dxfId="3" priority="4" stopIfTrue="1" operator="equal">
      <formula>0</formula>
    </cfRule>
  </conditionalFormatting>
  <conditionalFormatting sqref="E17:E20 G17:G20 I17:I20 K17:K20">
    <cfRule type="cellIs" dxfId="2" priority="3" stopIfTrue="1" operator="equal">
      <formula>0</formula>
    </cfRule>
  </conditionalFormatting>
  <conditionalFormatting sqref="E23:F23">
    <cfRule type="cellIs" dxfId="1" priority="2" stopIfTrue="1" operator="equal">
      <formula>0</formula>
    </cfRule>
  </conditionalFormatting>
  <conditionalFormatting sqref="M17:M20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3"/>
  <sheetViews>
    <sheetView topLeftCell="A7" workbookViewId="0">
      <selection activeCell="D23" sqref="D23: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</v>
      </c>
      <c r="C8" s="78">
        <f>(B8/$B$40)*1000</f>
        <v>2.3469940422458926</v>
      </c>
      <c r="D8" s="77">
        <f t="shared" ref="D8:M8" si="0">(SUM(D23:D39))+D15+D21</f>
        <v>7</v>
      </c>
      <c r="E8" s="77">
        <f t="shared" si="0"/>
        <v>2</v>
      </c>
      <c r="F8" s="77">
        <f t="shared" si="0"/>
        <v>8</v>
      </c>
      <c r="G8" s="77">
        <f t="shared" si="0"/>
        <v>3</v>
      </c>
      <c r="H8" s="77">
        <f t="shared" si="0"/>
        <v>12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0.18053800324968405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0.18053800324968405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0.18053800324968405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0.18053800324968405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6</v>
      </c>
      <c r="C23" s="19">
        <f t="shared" ref="C23:C39" si="3">(B23/$B$40)*1000</f>
        <v>1.0832280194981043</v>
      </c>
      <c r="D23" s="40">
        <v>5</v>
      </c>
      <c r="E23" s="40"/>
      <c r="F23" s="40">
        <v>5</v>
      </c>
      <c r="G23" s="40">
        <v>1</v>
      </c>
      <c r="H23" s="40">
        <v>5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0.18053800324968405</v>
      </c>
      <c r="D32" s="41"/>
      <c r="E32" s="54">
        <v>1</v>
      </c>
      <c r="F32" s="54"/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0.54161400974905216</v>
      </c>
      <c r="D34" s="41">
        <v>1</v>
      </c>
      <c r="E34" s="54">
        <v>1</v>
      </c>
      <c r="F34" s="54">
        <v>1</v>
      </c>
      <c r="G34" s="43">
        <v>1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0.18053800324968405</v>
      </c>
      <c r="D38" s="41">
        <v>1</v>
      </c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5539</v>
      </c>
      <c r="C40" s="29"/>
      <c r="D40" s="28">
        <v>2671</v>
      </c>
      <c r="E40" s="28">
        <v>2296</v>
      </c>
      <c r="F40" s="28">
        <v>1595</v>
      </c>
      <c r="G40" s="28">
        <v>1648</v>
      </c>
      <c r="H40" s="28">
        <v>5326</v>
      </c>
      <c r="I40" s="28">
        <v>130</v>
      </c>
      <c r="J40" s="28">
        <v>43</v>
      </c>
      <c r="K40" s="28">
        <v>40</v>
      </c>
      <c r="L40" s="28"/>
      <c r="M40" s="30">
        <v>288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55" priority="6" stopIfTrue="1" operator="equal">
      <formula>0</formula>
    </cfRule>
  </conditionalFormatting>
  <conditionalFormatting sqref="H23:H39">
    <cfRule type="cellIs" dxfId="454" priority="5" stopIfTrue="1" operator="equal">
      <formula>0</formula>
    </cfRule>
  </conditionalFormatting>
  <conditionalFormatting sqref="D17:D20 F17:F20 H17:H20 J17:J20 L17:L20">
    <cfRule type="cellIs" dxfId="453" priority="4" stopIfTrue="1" operator="equal">
      <formula>0</formula>
    </cfRule>
  </conditionalFormatting>
  <conditionalFormatting sqref="E17:E20 G17:G20 I17:I20 K17:K20">
    <cfRule type="cellIs" dxfId="452" priority="3" stopIfTrue="1" operator="equal">
      <formula>0</formula>
    </cfRule>
  </conditionalFormatting>
  <conditionalFormatting sqref="E23:F23">
    <cfRule type="cellIs" dxfId="451" priority="2" stopIfTrue="1" operator="equal">
      <formula>0</formula>
    </cfRule>
  </conditionalFormatting>
  <conditionalFormatting sqref="M17:M20">
    <cfRule type="cellIs" dxfId="4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5" ma:contentTypeDescription="Create a new document." ma:contentTypeScope="" ma:versionID="f9b51e361f69d6eecd068f5ce6d95df9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df75846fba11e7af32921adbc1341da1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U47JMPN4QEAR-1806752177-34734</_dlc_DocId>
    <_dlc_DocIdUrl xmlns="ac3811b5-0f3e-49e2-ba69-f2ffa0c782af">
      <Url>https://michiganphi.sharepoint.com/sites/CMDMC/_layouts/15/DocIdRedir.aspx?ID=U47JMPN4QEAR-1806752177-34734</Url>
      <Description>U47JMPN4QEAR-1806752177-34734</Description>
    </_dlc_DocIdUrl>
  </documentManagement>
</p:properties>
</file>

<file path=customXml/itemProps1.xml><?xml version="1.0" encoding="utf-8"?>
<ds:datastoreItem xmlns:ds="http://schemas.openxmlformats.org/officeDocument/2006/customXml" ds:itemID="{A3899F63-BD19-48FC-8123-E58B720696E0}"/>
</file>

<file path=customXml/itemProps2.xml><?xml version="1.0" encoding="utf-8"?>
<ds:datastoreItem xmlns:ds="http://schemas.openxmlformats.org/officeDocument/2006/customXml" ds:itemID="{F03810B4-B60D-4D6C-8265-88D0661576EA}"/>
</file>

<file path=customXml/itemProps3.xml><?xml version="1.0" encoding="utf-8"?>
<ds:datastoreItem xmlns:ds="http://schemas.openxmlformats.org/officeDocument/2006/customXml" ds:itemID="{D876778A-D42D-441B-AE32-BE375A1FB01F}"/>
</file>

<file path=customXml/itemProps4.xml><?xml version="1.0" encoding="utf-8"?>
<ds:datastoreItem xmlns:ds="http://schemas.openxmlformats.org/officeDocument/2006/customXml" ds:itemID="{DDE647B8-972D-4738-AD54-6F14B622F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Steen</dc:creator>
  <cp:lastModifiedBy>Robb Burroughs</cp:lastModifiedBy>
  <cp:lastPrinted>2017-03-03T20:53:28Z</cp:lastPrinted>
  <dcterms:created xsi:type="dcterms:W3CDTF">2011-01-10T14:03:14Z</dcterms:created>
  <dcterms:modified xsi:type="dcterms:W3CDTF">2022-10-04T18:08:58Z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8f74d332-018d-418f-a245-cf5b43bb422a</vt:lpwstr>
  </property>
</Properties>
</file>